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640" windowHeight="9465" tabRatio="870" firstSheet="9" activeTab="22"/>
  </bookViews>
  <sheets>
    <sheet name="T&amp;C" sheetId="5" r:id="rId1"/>
    <sheet name="Daman" sheetId="1" r:id="rId2"/>
    <sheet name="Silvassa" sheetId="2" r:id="rId3"/>
    <sheet name="Thane" sheetId="3" r:id="rId4"/>
    <sheet name="Raigad" sheetId="4" r:id="rId5"/>
    <sheet name="Umbergaon" sheetId="6" r:id="rId6"/>
    <sheet name="Vadodra" sheetId="7" r:id="rId7"/>
    <sheet name="Nashik" sheetId="8" r:id="rId8"/>
    <sheet name="GOA" sheetId="9" r:id="rId9"/>
    <sheet name="Bankura" sheetId="10" r:id="rId10"/>
    <sheet name="Chennai-Hossur" sheetId="11" r:id="rId11"/>
    <sheet name="Pondicherry" sheetId="12" r:id="rId12"/>
    <sheet name="Barshi" sheetId="13" r:id="rId13"/>
    <sheet name="Noida" sheetId="14" r:id="rId14"/>
    <sheet name="Haridwar" sheetId="15" r:id="rId15"/>
    <sheet name="Baddi" sheetId="16" r:id="rId16"/>
    <sheet name="Kerala" sheetId="17" r:id="rId17"/>
    <sheet name="Salem" sheetId="18" r:id="rId18"/>
    <sheet name="Guwhati" sheetId="19" r:id="rId19"/>
    <sheet name="Bhuneshwar" sheetId="20" r:id="rId20"/>
    <sheet name="Jammu" sheetId="21" r:id="rId21"/>
    <sheet name="Mehbubnagar" sheetId="29" r:id="rId22"/>
    <sheet name="STOCK POINT- Daman" sheetId="22" r:id="rId23"/>
    <sheet name="Stock Point -Silvassa" sheetId="23" r:id="rId24"/>
    <sheet name="Stock Point- Nagpur" sheetId="24" r:id="rId25"/>
    <sheet name="Nashik Warehouse" sheetId="25" r:id="rId26"/>
    <sheet name="Kolkatta Warehouse" sheetId="26" r:id="rId27"/>
    <sheet name="Chennai Warehouse" sheetId="27" r:id="rId28"/>
    <sheet name="SWEEP" sheetId="28" r:id="rId29"/>
  </sheets>
  <definedNames>
    <definedName name="_xlnm.Print_Area" localSheetId="15">Baddi!$A$1:$I$90</definedName>
    <definedName name="_xlnm.Print_Area" localSheetId="9">Bankura!$A$1:$I$90</definedName>
    <definedName name="_xlnm.Print_Area" localSheetId="12">Barshi!$A$1:$I$92</definedName>
    <definedName name="_xlnm.Print_Area" localSheetId="19">Bhuneshwar!$A$1:$I$91</definedName>
    <definedName name="_xlnm.Print_Area" localSheetId="27">'Chennai Warehouse'!$A$1:$H$93</definedName>
    <definedName name="_xlnm.Print_Area" localSheetId="10">'Chennai-Hossur'!$A$1:$J$92</definedName>
    <definedName name="_xlnm.Print_Area" localSheetId="1">Daman!$A$1:$I$89</definedName>
    <definedName name="_xlnm.Print_Area" localSheetId="8">GOA!$A$1:$I$92</definedName>
    <definedName name="_xlnm.Print_Area" localSheetId="18">Guwhati!$A$1:$I$91</definedName>
    <definedName name="_xlnm.Print_Area" localSheetId="14">Haridwar!$A$1:$I$91</definedName>
    <definedName name="_xlnm.Print_Area" localSheetId="20">Jammu!$A$1:$I$92</definedName>
    <definedName name="_xlnm.Print_Area" localSheetId="16">Kerala!$A$1:$I$88</definedName>
    <definedName name="_xlnm.Print_Area" localSheetId="26">'Kolkatta Warehouse'!$A$1:$H$92</definedName>
    <definedName name="_xlnm.Print_Area" localSheetId="21">Mehbubnagar!$A$1:$I$88</definedName>
    <definedName name="_xlnm.Print_Area" localSheetId="7">Nashik!$A$1:$I$91</definedName>
    <definedName name="_xlnm.Print_Area" localSheetId="25">'Nashik Warehouse'!$A$1:$H$91</definedName>
    <definedName name="_xlnm.Print_Area" localSheetId="13">Noida!$A$1:$I$91</definedName>
    <definedName name="_xlnm.Print_Area" localSheetId="11">Pondicherry!$A$1:$I$91</definedName>
    <definedName name="_xlnm.Print_Area" localSheetId="4">Raigad!$A$1:$I$88</definedName>
    <definedName name="_xlnm.Print_Area" localSheetId="17">Salem!$A$1:$I$91</definedName>
    <definedName name="_xlnm.Print_Area" localSheetId="2">Silvassa!$A$1:$I$91</definedName>
    <definedName name="_xlnm.Print_Area" localSheetId="22">'STOCK POINT- Daman'!$A$1:$G$91</definedName>
    <definedName name="_xlnm.Print_Area" localSheetId="24">'Stock Point- Nagpur'!$A$1:$H$91</definedName>
    <definedName name="_xlnm.Print_Area" localSheetId="23">'Stock Point -Silvassa'!$A$1:$G$91</definedName>
    <definedName name="_xlnm.Print_Area" localSheetId="28">SWEEP!$A$1:$I$33</definedName>
    <definedName name="_xlnm.Print_Area" localSheetId="3">Thane!$A$1:$I$92</definedName>
    <definedName name="_xlnm.Print_Area" localSheetId="5">Umbergaon!$A$1:$I$88</definedName>
    <definedName name="_xlnm.Print_Area" localSheetId="6">Vadodra!$A$1:$J$94</definedName>
  </definedNames>
  <calcPr calcId="124519"/>
</workbook>
</file>

<file path=xl/calcChain.xml><?xml version="1.0" encoding="utf-8"?>
<calcChain xmlns="http://schemas.openxmlformats.org/spreadsheetml/2006/main">
  <c r="I11" i="14"/>
  <c r="H11"/>
  <c r="F11"/>
  <c r="E18" i="23" l="1"/>
  <c r="F18" s="1"/>
  <c r="F74" i="14"/>
  <c r="H74" s="1"/>
  <c r="I74" s="1"/>
  <c r="F73"/>
  <c r="H73" s="1"/>
  <c r="I73" s="1"/>
  <c r="F31" i="6"/>
  <c r="H31" s="1"/>
  <c r="I31" l="1"/>
  <c r="E73" i="23"/>
  <c r="F73" s="1"/>
  <c r="E73" i="22"/>
  <c r="F73" s="1"/>
  <c r="E45"/>
  <c r="F45" s="1"/>
  <c r="F31" i="8"/>
  <c r="E49" i="22"/>
  <c r="F49" s="1"/>
  <c r="F63" i="8"/>
  <c r="H63" s="1"/>
  <c r="I63" s="1"/>
  <c r="F62"/>
  <c r="H62" s="1"/>
  <c r="I62" s="1"/>
  <c r="F61"/>
  <c r="F60"/>
  <c r="H60" s="1"/>
  <c r="I60" s="1"/>
  <c r="F59"/>
  <c r="H59" s="1"/>
  <c r="I59" s="1"/>
  <c r="F58"/>
  <c r="H58" s="1"/>
  <c r="I58" s="1"/>
  <c r="F57"/>
  <c r="H57" s="1"/>
  <c r="F56"/>
  <c r="H56" s="1"/>
  <c r="F54"/>
  <c r="H54" s="1"/>
  <c r="I54" s="1"/>
  <c r="F53"/>
  <c r="F52"/>
  <c r="H52" s="1"/>
  <c r="F51"/>
  <c r="H51" s="1"/>
  <c r="I51" s="1"/>
  <c r="F50"/>
  <c r="F46"/>
  <c r="H46" s="1"/>
  <c r="I46" s="1"/>
  <c r="F44"/>
  <c r="H44" s="1"/>
  <c r="F42"/>
  <c r="H42" s="1"/>
  <c r="F41"/>
  <c r="F43"/>
  <c r="H43" s="1"/>
  <c r="F19" i="6"/>
  <c r="H19" s="1"/>
  <c r="I19" s="1"/>
  <c r="E67" i="25"/>
  <c r="G67" s="1"/>
  <c r="E49"/>
  <c r="G49" s="1"/>
  <c r="E54"/>
  <c r="G54" s="1"/>
  <c r="E33"/>
  <c r="G33" s="1"/>
  <c r="E19"/>
  <c r="G19" s="1"/>
  <c r="E67" i="24"/>
  <c r="F67" s="1"/>
  <c r="E67" i="23"/>
  <c r="F67" s="1"/>
  <c r="E54"/>
  <c r="F54" s="1"/>
  <c r="E49"/>
  <c r="F49" s="1"/>
  <c r="E33"/>
  <c r="F33" s="1"/>
  <c r="E19"/>
  <c r="F19" s="1"/>
  <c r="E16"/>
  <c r="F16" s="1"/>
  <c r="E67" i="22"/>
  <c r="F67" s="1"/>
  <c r="E54"/>
  <c r="F54" s="1"/>
  <c r="E47"/>
  <c r="F47" s="1"/>
  <c r="E33"/>
  <c r="F33" s="1"/>
  <c r="E19"/>
  <c r="F19" s="1"/>
  <c r="E16"/>
  <c r="F16" s="1"/>
  <c r="F44" i="29"/>
  <c r="H44" s="1"/>
  <c r="F18"/>
  <c r="H18" s="1"/>
  <c r="F29" i="21"/>
  <c r="H29" s="1"/>
  <c r="I29" s="1"/>
  <c r="F19" i="18"/>
  <c r="H19" s="1"/>
  <c r="I19" s="1"/>
  <c r="F33" i="17"/>
  <c r="H33" s="1"/>
  <c r="I33" s="1"/>
  <c r="F49" i="16"/>
  <c r="H49" s="1"/>
  <c r="I49" s="1"/>
  <c r="F33"/>
  <c r="H33" s="1"/>
  <c r="F49" i="15"/>
  <c r="H49" s="1"/>
  <c r="F33"/>
  <c r="H33" s="1"/>
  <c r="F46" i="14"/>
  <c r="F21"/>
  <c r="H21" s="1"/>
  <c r="I21" s="1"/>
  <c r="F33"/>
  <c r="H33" s="1"/>
  <c r="F49" i="12"/>
  <c r="F33"/>
  <c r="H33" s="1"/>
  <c r="F49" i="11"/>
  <c r="F33"/>
  <c r="H33" s="1"/>
  <c r="F48" i="10"/>
  <c r="H48" s="1"/>
  <c r="F32"/>
  <c r="H32" s="1"/>
  <c r="F49" i="9"/>
  <c r="H49" s="1"/>
  <c r="I49" s="1"/>
  <c r="H31" i="8" l="1"/>
  <c r="I31" s="1"/>
  <c r="H41"/>
  <c r="I41" s="1"/>
  <c r="H50"/>
  <c r="I50" s="1"/>
  <c r="H53"/>
  <c r="I53" s="1"/>
  <c r="H61"/>
  <c r="I61" s="1"/>
  <c r="H49" i="12"/>
  <c r="I49" s="1"/>
  <c r="H49" i="11"/>
  <c r="I49" s="1"/>
  <c r="I42" i="8"/>
  <c r="I49" i="15"/>
  <c r="I57" i="8"/>
  <c r="I52"/>
  <c r="I44"/>
  <c r="I56"/>
  <c r="I43"/>
  <c r="I33" i="14"/>
  <c r="I18" i="29"/>
  <c r="I44"/>
  <c r="I33" i="16"/>
  <c r="I33" i="15"/>
  <c r="H46" i="14"/>
  <c r="I46" s="1"/>
  <c r="I33" i="12"/>
  <c r="I33" i="11"/>
  <c r="I48" i="10"/>
  <c r="I32"/>
  <c r="F49" i="8"/>
  <c r="H49" s="1"/>
  <c r="I49" s="1"/>
  <c r="F33"/>
  <c r="H33" s="1"/>
  <c r="I33" s="1"/>
  <c r="F49" i="7"/>
  <c r="H49" s="1"/>
  <c r="F11"/>
  <c r="H11" s="1"/>
  <c r="I11" s="1"/>
  <c r="F48" i="6"/>
  <c r="H48" s="1"/>
  <c r="I48" s="1"/>
  <c r="F33"/>
  <c r="H33" s="1"/>
  <c r="F53" i="4"/>
  <c r="H53" s="1"/>
  <c r="F48"/>
  <c r="H48" s="1"/>
  <c r="F32"/>
  <c r="H32" s="1"/>
  <c r="F16"/>
  <c r="H16" s="1"/>
  <c r="F49" i="3"/>
  <c r="H49" s="1"/>
  <c r="I49" s="1"/>
  <c r="F54"/>
  <c r="H54" s="1"/>
  <c r="I54" s="1"/>
  <c r="F33"/>
  <c r="H33" s="1"/>
  <c r="F17"/>
  <c r="H17" s="1"/>
  <c r="I17" s="1"/>
  <c r="F54" i="2"/>
  <c r="H54" s="1"/>
  <c r="I54" s="1"/>
  <c r="F49"/>
  <c r="H49" s="1"/>
  <c r="F33"/>
  <c r="H33" s="1"/>
  <c r="F17"/>
  <c r="H17" s="1"/>
  <c r="E30" i="27"/>
  <c r="G30" s="1"/>
  <c r="E24"/>
  <c r="G24" s="1"/>
  <c r="E15"/>
  <c r="G15" s="1"/>
  <c r="E11"/>
  <c r="G11" s="1"/>
  <c r="E75" i="26"/>
  <c r="G75" s="1"/>
  <c r="E45"/>
  <c r="G45" s="1"/>
  <c r="E44"/>
  <c r="G44" s="1"/>
  <c r="E43"/>
  <c r="G43" s="1"/>
  <c r="E27"/>
  <c r="G27" s="1"/>
  <c r="E26"/>
  <c r="G26" s="1"/>
  <c r="E24"/>
  <c r="G24" s="1"/>
  <c r="E23"/>
  <c r="G23" s="1"/>
  <c r="E22"/>
  <c r="G22" s="1"/>
  <c r="E15"/>
  <c r="G15" s="1"/>
  <c r="E11"/>
  <c r="G11" s="1"/>
  <c r="E77" i="25"/>
  <c r="G77" s="1"/>
  <c r="E76"/>
  <c r="G76" s="1"/>
  <c r="E75"/>
  <c r="G75" s="1"/>
  <c r="E74"/>
  <c r="G74" s="1"/>
  <c r="E72"/>
  <c r="G72" s="1"/>
  <c r="E71"/>
  <c r="G71" s="1"/>
  <c r="E70"/>
  <c r="G70" s="1"/>
  <c r="E69"/>
  <c r="G69" s="1"/>
  <c r="E68"/>
  <c r="G68" s="1"/>
  <c r="E63"/>
  <c r="G63" s="1"/>
  <c r="E62"/>
  <c r="G62" s="1"/>
  <c r="E61"/>
  <c r="G61" s="1"/>
  <c r="E60"/>
  <c r="G60" s="1"/>
  <c r="E59"/>
  <c r="G59" s="1"/>
  <c r="E58"/>
  <c r="G58" s="1"/>
  <c r="E57"/>
  <c r="G57" s="1"/>
  <c r="E56"/>
  <c r="G56" s="1"/>
  <c r="E53"/>
  <c r="G53" s="1"/>
  <c r="E52"/>
  <c r="G52" s="1"/>
  <c r="E51"/>
  <c r="G51" s="1"/>
  <c r="E50"/>
  <c r="G50" s="1"/>
  <c r="E48"/>
  <c r="G48" s="1"/>
  <c r="E46"/>
  <c r="G46" s="1"/>
  <c r="E44"/>
  <c r="G44" s="1"/>
  <c r="E43"/>
  <c r="G43" s="1"/>
  <c r="E42"/>
  <c r="G42" s="1"/>
  <c r="E41"/>
  <c r="G41" s="1"/>
  <c r="E40"/>
  <c r="G40" s="1"/>
  <c r="E39"/>
  <c r="G39" s="1"/>
  <c r="E35"/>
  <c r="G35" s="1"/>
  <c r="E34"/>
  <c r="G34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3"/>
  <c r="G23" s="1"/>
  <c r="E22"/>
  <c r="G22" s="1"/>
  <c r="E21"/>
  <c r="G21" s="1"/>
  <c r="E15"/>
  <c r="G15" s="1"/>
  <c r="E14"/>
  <c r="G14" s="1"/>
  <c r="E13"/>
  <c r="G13" s="1"/>
  <c r="E12"/>
  <c r="G12" s="1"/>
  <c r="E11"/>
  <c r="G11" s="1"/>
  <c r="E10"/>
  <c r="G10" s="1"/>
  <c r="E72" i="24"/>
  <c r="F72" s="1"/>
  <c r="E71"/>
  <c r="F71" s="1"/>
  <c r="E70"/>
  <c r="F70" s="1"/>
  <c r="E69"/>
  <c r="F69" s="1"/>
  <c r="E68"/>
  <c r="F68" s="1"/>
  <c r="E43"/>
  <c r="F43" s="1"/>
  <c r="E42"/>
  <c r="F42" s="1"/>
  <c r="E28"/>
  <c r="F28" s="1"/>
  <c r="E27"/>
  <c r="F27" s="1"/>
  <c r="E26"/>
  <c r="F26" s="1"/>
  <c r="E25"/>
  <c r="F25" s="1"/>
  <c r="E23"/>
  <c r="F23" s="1"/>
  <c r="E22"/>
  <c r="F22" s="1"/>
  <c r="E21"/>
  <c r="F21" s="1"/>
  <c r="E14"/>
  <c r="F14" s="1"/>
  <c r="E10"/>
  <c r="F10" s="1"/>
  <c r="E77" i="23"/>
  <c r="F77" s="1"/>
  <c r="E76"/>
  <c r="F76" s="1"/>
  <c r="E75"/>
  <c r="F75" s="1"/>
  <c r="E74"/>
  <c r="F74" s="1"/>
  <c r="E72"/>
  <c r="F72" s="1"/>
  <c r="E71"/>
  <c r="F71" s="1"/>
  <c r="E70"/>
  <c r="F70" s="1"/>
  <c r="E69"/>
  <c r="F69" s="1"/>
  <c r="E68"/>
  <c r="F68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3"/>
  <c r="F53" s="1"/>
  <c r="E52"/>
  <c r="F52" s="1"/>
  <c r="E51"/>
  <c r="F51" s="1"/>
  <c r="E50"/>
  <c r="F50" s="1"/>
  <c r="E48"/>
  <c r="F48" s="1"/>
  <c r="E46"/>
  <c r="F46" s="1"/>
  <c r="E44"/>
  <c r="F44" s="1"/>
  <c r="E43"/>
  <c r="F43" s="1"/>
  <c r="E42"/>
  <c r="F42" s="1"/>
  <c r="E41"/>
  <c r="F41" s="1"/>
  <c r="E40"/>
  <c r="F40" s="1"/>
  <c r="E39"/>
  <c r="F39" s="1"/>
  <c r="E35"/>
  <c r="F35" s="1"/>
  <c r="E34"/>
  <c r="F34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3"/>
  <c r="F23" s="1"/>
  <c r="E22"/>
  <c r="F22" s="1"/>
  <c r="E21"/>
  <c r="F21" s="1"/>
  <c r="E17"/>
  <c r="F17" s="1"/>
  <c r="E15"/>
  <c r="F15" s="1"/>
  <c r="E14"/>
  <c r="F14" s="1"/>
  <c r="E13"/>
  <c r="F13" s="1"/>
  <c r="E12"/>
  <c r="F12" s="1"/>
  <c r="E11"/>
  <c r="F11" s="1"/>
  <c r="E10"/>
  <c r="F10" s="1"/>
  <c r="E77" i="22"/>
  <c r="F77" s="1"/>
  <c r="E76"/>
  <c r="F76" s="1"/>
  <c r="E75"/>
  <c r="F75" s="1"/>
  <c r="E74"/>
  <c r="F74" s="1"/>
  <c r="E72"/>
  <c r="F72" s="1"/>
  <c r="E71"/>
  <c r="F71" s="1"/>
  <c r="E70"/>
  <c r="F70" s="1"/>
  <c r="E69"/>
  <c r="E68"/>
  <c r="F68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3"/>
  <c r="F53" s="1"/>
  <c r="E52"/>
  <c r="F52" s="1"/>
  <c r="E51"/>
  <c r="F51" s="1"/>
  <c r="E50"/>
  <c r="F50" s="1"/>
  <c r="E48"/>
  <c r="F48" s="1"/>
  <c r="E46"/>
  <c r="F46" s="1"/>
  <c r="E44"/>
  <c r="F44" s="1"/>
  <c r="E43"/>
  <c r="F43" s="1"/>
  <c r="E42"/>
  <c r="F42" s="1"/>
  <c r="E41"/>
  <c r="F41" s="1"/>
  <c r="E40"/>
  <c r="F40" s="1"/>
  <c r="E39"/>
  <c r="F39" s="1"/>
  <c r="E35"/>
  <c r="F35" s="1"/>
  <c r="E34"/>
  <c r="F34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3"/>
  <c r="F23" s="1"/>
  <c r="E22"/>
  <c r="F22" s="1"/>
  <c r="E21"/>
  <c r="F21" s="1"/>
  <c r="E17"/>
  <c r="F17" s="1"/>
  <c r="E15"/>
  <c r="F15" s="1"/>
  <c r="E14"/>
  <c r="F14" s="1"/>
  <c r="E13"/>
  <c r="F13" s="1"/>
  <c r="E12"/>
  <c r="F12" s="1"/>
  <c r="E11"/>
  <c r="F11" s="1"/>
  <c r="E10"/>
  <c r="F10" s="1"/>
  <c r="F32" i="21"/>
  <c r="H32" s="1"/>
  <c r="F30"/>
  <c r="H30" s="1"/>
  <c r="I30" s="1"/>
  <c r="F28"/>
  <c r="H28" s="1"/>
  <c r="F27"/>
  <c r="H27" s="1"/>
  <c r="F26"/>
  <c r="H26" s="1"/>
  <c r="I26" s="1"/>
  <c r="F25"/>
  <c r="H25" s="1"/>
  <c r="I25" s="1"/>
  <c r="F23"/>
  <c r="H23" s="1"/>
  <c r="F22"/>
  <c r="H22" s="1"/>
  <c r="I22" s="1"/>
  <c r="F21"/>
  <c r="H21" s="1"/>
  <c r="I21" s="1"/>
  <c r="F14"/>
  <c r="H14" s="1"/>
  <c r="F11"/>
  <c r="H11" s="1"/>
  <c r="I11" s="1"/>
  <c r="F10"/>
  <c r="H10" s="1"/>
  <c r="F46" i="20"/>
  <c r="H46" s="1"/>
  <c r="F19"/>
  <c r="H19" s="1"/>
  <c r="F46" i="19"/>
  <c r="H46" s="1"/>
  <c r="F19"/>
  <c r="H19" s="1"/>
  <c r="F46" i="18"/>
  <c r="H46" s="1"/>
  <c r="F43" i="17"/>
  <c r="F42"/>
  <c r="H42" s="1"/>
  <c r="I42" s="1"/>
  <c r="F41"/>
  <c r="H41" s="1"/>
  <c r="I41" s="1"/>
  <c r="F32"/>
  <c r="H32" s="1"/>
  <c r="F28"/>
  <c r="H28" s="1"/>
  <c r="F27"/>
  <c r="H27" s="1"/>
  <c r="F26"/>
  <c r="H26" s="1"/>
  <c r="I26" s="1"/>
  <c r="F25"/>
  <c r="H25" s="1"/>
  <c r="I25" s="1"/>
  <c r="F23"/>
  <c r="H23" s="1"/>
  <c r="F22"/>
  <c r="H22" s="1"/>
  <c r="I22" s="1"/>
  <c r="F21"/>
  <c r="H21" s="1"/>
  <c r="I21" s="1"/>
  <c r="F14"/>
  <c r="H14" s="1"/>
  <c r="F10"/>
  <c r="H10" s="1"/>
  <c r="F77" i="16"/>
  <c r="H77" s="1"/>
  <c r="F76"/>
  <c r="H76" s="1"/>
  <c r="I76" s="1"/>
  <c r="F75"/>
  <c r="H75" s="1"/>
  <c r="F72"/>
  <c r="H72" s="1"/>
  <c r="I72" s="1"/>
  <c r="F71"/>
  <c r="H71" s="1"/>
  <c r="F70"/>
  <c r="H70" s="1"/>
  <c r="F69"/>
  <c r="H69" s="1"/>
  <c r="I69" s="1"/>
  <c r="F68"/>
  <c r="H68" s="1"/>
  <c r="I68" s="1"/>
  <c r="F67"/>
  <c r="H67" s="1"/>
  <c r="F48"/>
  <c r="H48" s="1"/>
  <c r="I48" s="1"/>
  <c r="F46"/>
  <c r="H46" s="1"/>
  <c r="F44"/>
  <c r="H44" s="1"/>
  <c r="F43"/>
  <c r="H43" s="1"/>
  <c r="I43" s="1"/>
  <c r="F42"/>
  <c r="H42" s="1"/>
  <c r="I42" s="1"/>
  <c r="F32"/>
  <c r="H32" s="1"/>
  <c r="F28"/>
  <c r="H28" s="1"/>
  <c r="F27"/>
  <c r="H27" s="1"/>
  <c r="F26"/>
  <c r="H26" s="1"/>
  <c r="I26" s="1"/>
  <c r="F25"/>
  <c r="H25" s="1"/>
  <c r="I25" s="1"/>
  <c r="F23"/>
  <c r="H23" s="1"/>
  <c r="F22"/>
  <c r="H22" s="1"/>
  <c r="I22" s="1"/>
  <c r="F21"/>
  <c r="H21" s="1"/>
  <c r="I21" s="1"/>
  <c r="F19"/>
  <c r="H19" s="1"/>
  <c r="F15"/>
  <c r="H15" s="1"/>
  <c r="I15" s="1"/>
  <c r="F14"/>
  <c r="H14" s="1"/>
  <c r="F11"/>
  <c r="H11" s="1"/>
  <c r="I11" s="1"/>
  <c r="F10"/>
  <c r="H10" s="1"/>
  <c r="F77" i="15"/>
  <c r="H77" s="1"/>
  <c r="I77" s="1"/>
  <c r="F76"/>
  <c r="H76" s="1"/>
  <c r="I76" s="1"/>
  <c r="F75"/>
  <c r="H75" s="1"/>
  <c r="F72"/>
  <c r="H72" s="1"/>
  <c r="I72" s="1"/>
  <c r="F71"/>
  <c r="H71" s="1"/>
  <c r="F70"/>
  <c r="H70" s="1"/>
  <c r="F69"/>
  <c r="H69" s="1"/>
  <c r="I69" s="1"/>
  <c r="F68"/>
  <c r="H68" s="1"/>
  <c r="I68" s="1"/>
  <c r="F67"/>
  <c r="H67" s="1"/>
  <c r="F48"/>
  <c r="H48" s="1"/>
  <c r="I48" s="1"/>
  <c r="F46"/>
  <c r="H46" s="1"/>
  <c r="F43"/>
  <c r="H43" s="1"/>
  <c r="I43" s="1"/>
  <c r="F42"/>
  <c r="H42" s="1"/>
  <c r="I42" s="1"/>
  <c r="F40"/>
  <c r="H40" s="1"/>
  <c r="F39"/>
  <c r="H39" s="1"/>
  <c r="I39" s="1"/>
  <c r="F35"/>
  <c r="H35" s="1"/>
  <c r="I35" s="1"/>
  <c r="F34"/>
  <c r="H34" s="1"/>
  <c r="F32"/>
  <c r="H32" s="1"/>
  <c r="F30"/>
  <c r="H30" s="1"/>
  <c r="I30" s="1"/>
  <c r="F29"/>
  <c r="H29" s="1"/>
  <c r="I29" s="1"/>
  <c r="F28"/>
  <c r="H28" s="1"/>
  <c r="F27"/>
  <c r="H27" s="1"/>
  <c r="F26"/>
  <c r="H26" s="1"/>
  <c r="I26" s="1"/>
  <c r="F25"/>
  <c r="H25" s="1"/>
  <c r="I25" s="1"/>
  <c r="F23"/>
  <c r="H23" s="1"/>
  <c r="F22"/>
  <c r="H22" s="1"/>
  <c r="I22" s="1"/>
  <c r="F21"/>
  <c r="H21" s="1"/>
  <c r="I21" s="1"/>
  <c r="F19"/>
  <c r="H19" s="1"/>
  <c r="F15"/>
  <c r="H15" s="1"/>
  <c r="I15" s="1"/>
  <c r="F14"/>
  <c r="H14" s="1"/>
  <c r="F11"/>
  <c r="H11" s="1"/>
  <c r="I11" s="1"/>
  <c r="F10"/>
  <c r="H10" s="1"/>
  <c r="F72" i="14"/>
  <c r="H72" s="1"/>
  <c r="I72" s="1"/>
  <c r="F71"/>
  <c r="H71" s="1"/>
  <c r="F70"/>
  <c r="H70" s="1"/>
  <c r="F69"/>
  <c r="H69" s="1"/>
  <c r="I69" s="1"/>
  <c r="F68"/>
  <c r="H68" s="1"/>
  <c r="I68" s="1"/>
  <c r="F67"/>
  <c r="H67" s="1"/>
  <c r="F44"/>
  <c r="H44" s="1"/>
  <c r="F43"/>
  <c r="H43" s="1"/>
  <c r="I43" s="1"/>
  <c r="F42"/>
  <c r="H42" s="1"/>
  <c r="I42" s="1"/>
  <c r="F32"/>
  <c r="H32" s="1"/>
  <c r="F28"/>
  <c r="H28" s="1"/>
  <c r="F27"/>
  <c r="H27" s="1"/>
  <c r="F26"/>
  <c r="H26" s="1"/>
  <c r="I26" s="1"/>
  <c r="F25"/>
  <c r="H25" s="1"/>
  <c r="I25" s="1"/>
  <c r="F23"/>
  <c r="H23" s="1"/>
  <c r="F22"/>
  <c r="H22" s="1"/>
  <c r="I22" s="1"/>
  <c r="F14"/>
  <c r="H14" s="1"/>
  <c r="F10"/>
  <c r="H10" s="1"/>
  <c r="F77" i="13"/>
  <c r="H77" s="1"/>
  <c r="I77" s="1"/>
  <c r="F76"/>
  <c r="H76" s="1"/>
  <c r="I76" s="1"/>
  <c r="F75"/>
  <c r="H75" s="1"/>
  <c r="F70"/>
  <c r="H70" s="1"/>
  <c r="F69"/>
  <c r="H69" s="1"/>
  <c r="I69" s="1"/>
  <c r="F68"/>
  <c r="H68" s="1"/>
  <c r="I68" s="1"/>
  <c r="F67"/>
  <c r="H67" s="1"/>
  <c r="F63"/>
  <c r="H63" s="1"/>
  <c r="F62"/>
  <c r="H62" s="1"/>
  <c r="I62" s="1"/>
  <c r="F61"/>
  <c r="H61" s="1"/>
  <c r="I61" s="1"/>
  <c r="F60"/>
  <c r="H60" s="1"/>
  <c r="F59"/>
  <c r="H59" s="1"/>
  <c r="F58"/>
  <c r="H58" s="1"/>
  <c r="I58" s="1"/>
  <c r="F46"/>
  <c r="H46" s="1"/>
  <c r="F44"/>
  <c r="H44" s="1"/>
  <c r="F43"/>
  <c r="H43" s="1"/>
  <c r="I43" s="1"/>
  <c r="F42"/>
  <c r="H42" s="1"/>
  <c r="I42" s="1"/>
  <c r="F41"/>
  <c r="H41" s="1"/>
  <c r="F40"/>
  <c r="H40" s="1"/>
  <c r="F39"/>
  <c r="H39" s="1"/>
  <c r="I39" s="1"/>
  <c r="F35"/>
  <c r="H35" s="1"/>
  <c r="I35" s="1"/>
  <c r="F34"/>
  <c r="H34" s="1"/>
  <c r="F19"/>
  <c r="H19" s="1"/>
  <c r="F15"/>
  <c r="H15" s="1"/>
  <c r="I15" s="1"/>
  <c r="F14"/>
  <c r="H14" s="1"/>
  <c r="F10"/>
  <c r="H10" s="1"/>
  <c r="F77" i="12"/>
  <c r="H77" s="1"/>
  <c r="F76"/>
  <c r="H76" s="1"/>
  <c r="I76" s="1"/>
  <c r="F75"/>
  <c r="H75" s="1"/>
  <c r="F72"/>
  <c r="H72" s="1"/>
  <c r="I72" s="1"/>
  <c r="F71"/>
  <c r="H71" s="1"/>
  <c r="F70"/>
  <c r="H70" s="1"/>
  <c r="F69"/>
  <c r="H69" s="1"/>
  <c r="I69" s="1"/>
  <c r="F68"/>
  <c r="H68" s="1"/>
  <c r="I68" s="1"/>
  <c r="F67"/>
  <c r="H67" s="1"/>
  <c r="F48"/>
  <c r="H48" s="1"/>
  <c r="I48" s="1"/>
  <c r="F46"/>
  <c r="H46" s="1"/>
  <c r="F44"/>
  <c r="H44" s="1"/>
  <c r="F43"/>
  <c r="H43" s="1"/>
  <c r="I43" s="1"/>
  <c r="F42"/>
  <c r="H42" s="1"/>
  <c r="I42" s="1"/>
  <c r="F35"/>
  <c r="H35" s="1"/>
  <c r="I35" s="1"/>
  <c r="F34"/>
  <c r="H34" s="1"/>
  <c r="F32"/>
  <c r="H32" s="1"/>
  <c r="F28"/>
  <c r="H28" s="1"/>
  <c r="F27"/>
  <c r="H27" s="1"/>
  <c r="F26"/>
  <c r="H26" s="1"/>
  <c r="I26" s="1"/>
  <c r="F25"/>
  <c r="H25" s="1"/>
  <c r="I25" s="1"/>
  <c r="F23"/>
  <c r="H23" s="1"/>
  <c r="F22"/>
  <c r="H22" s="1"/>
  <c r="I22" s="1"/>
  <c r="F21"/>
  <c r="H21" s="1"/>
  <c r="I21" s="1"/>
  <c r="F19"/>
  <c r="H19" s="1"/>
  <c r="F15"/>
  <c r="H15" s="1"/>
  <c r="I15" s="1"/>
  <c r="F14"/>
  <c r="H14" s="1"/>
  <c r="F11"/>
  <c r="H11" s="1"/>
  <c r="I11" s="1"/>
  <c r="F10"/>
  <c r="H10" s="1"/>
  <c r="F74" i="11"/>
  <c r="H74" s="1"/>
  <c r="I74" s="1"/>
  <c r="F72"/>
  <c r="H72" s="1"/>
  <c r="F71"/>
  <c r="H71" s="1"/>
  <c r="F70"/>
  <c r="H70" s="1"/>
  <c r="I70" s="1"/>
  <c r="F69"/>
  <c r="H69" s="1"/>
  <c r="I69" s="1"/>
  <c r="F68"/>
  <c r="H68" s="1"/>
  <c r="F67"/>
  <c r="H67" s="1"/>
  <c r="F48"/>
  <c r="H48" s="1"/>
  <c r="I48" s="1"/>
  <c r="F46"/>
  <c r="H46" s="1"/>
  <c r="F44"/>
  <c r="H44" s="1"/>
  <c r="I44" s="1"/>
  <c r="F43"/>
  <c r="H43" s="1"/>
  <c r="I43" s="1"/>
  <c r="F42"/>
  <c r="H42" s="1"/>
  <c r="F35"/>
  <c r="H35" s="1"/>
  <c r="F34"/>
  <c r="H34" s="1"/>
  <c r="F32"/>
  <c r="H32" s="1"/>
  <c r="F30"/>
  <c r="H30" s="1"/>
  <c r="F29"/>
  <c r="H29" s="1"/>
  <c r="F28"/>
  <c r="H28" s="1"/>
  <c r="F27"/>
  <c r="H27" s="1"/>
  <c r="I27" s="1"/>
  <c r="F26"/>
  <c r="H26" s="1"/>
  <c r="I26" s="1"/>
  <c r="F25"/>
  <c r="H25" s="1"/>
  <c r="F23"/>
  <c r="H23" s="1"/>
  <c r="I23" s="1"/>
  <c r="F22"/>
  <c r="F21"/>
  <c r="H21" s="1"/>
  <c r="F19"/>
  <c r="H19" s="1"/>
  <c r="I19" s="1"/>
  <c r="F15"/>
  <c r="H15" s="1"/>
  <c r="F14"/>
  <c r="H14" s="1"/>
  <c r="F10"/>
  <c r="H10" s="1"/>
  <c r="F76" i="10"/>
  <c r="H76" s="1"/>
  <c r="I76" s="1"/>
  <c r="F75"/>
  <c r="H75" s="1"/>
  <c r="I75" s="1"/>
  <c r="F74"/>
  <c r="H74" s="1"/>
  <c r="F73"/>
  <c r="H73" s="1"/>
  <c r="F71"/>
  <c r="H71" s="1"/>
  <c r="I71" s="1"/>
  <c r="F70"/>
  <c r="H70" s="1"/>
  <c r="F69"/>
  <c r="H69" s="1"/>
  <c r="F68"/>
  <c r="H68" s="1"/>
  <c r="I68" s="1"/>
  <c r="F67"/>
  <c r="H67" s="1"/>
  <c r="I67" s="1"/>
  <c r="F66"/>
  <c r="H66" s="1"/>
  <c r="F47"/>
  <c r="H47" s="1"/>
  <c r="I47" s="1"/>
  <c r="F45"/>
  <c r="H45" s="1"/>
  <c r="F43"/>
  <c r="H43" s="1"/>
  <c r="F42"/>
  <c r="H42" s="1"/>
  <c r="I42" s="1"/>
  <c r="F41"/>
  <c r="H41" s="1"/>
  <c r="I41" s="1"/>
  <c r="F34"/>
  <c r="H34" s="1"/>
  <c r="I34" s="1"/>
  <c r="F33"/>
  <c r="H33" s="1"/>
  <c r="F31"/>
  <c r="H31" s="1"/>
  <c r="F29"/>
  <c r="H29" s="1"/>
  <c r="I29" s="1"/>
  <c r="F28"/>
  <c r="H28" s="1"/>
  <c r="I28" s="1"/>
  <c r="F27"/>
  <c r="H27" s="1"/>
  <c r="F26"/>
  <c r="H26" s="1"/>
  <c r="F25"/>
  <c r="H25" s="1"/>
  <c r="I25" s="1"/>
  <c r="F24"/>
  <c r="H24" s="1"/>
  <c r="I24" s="1"/>
  <c r="F22"/>
  <c r="H22" s="1"/>
  <c r="F21"/>
  <c r="H21" s="1"/>
  <c r="I21" s="1"/>
  <c r="F20"/>
  <c r="H20" s="1"/>
  <c r="I20" s="1"/>
  <c r="F18"/>
  <c r="H18" s="1"/>
  <c r="F14"/>
  <c r="H14" s="1"/>
  <c r="I14" s="1"/>
  <c r="F13"/>
  <c r="H13" s="1"/>
  <c r="F10"/>
  <c r="H10" s="1"/>
  <c r="I10" s="1"/>
  <c r="F9"/>
  <c r="H9" s="1"/>
  <c r="F77" i="9"/>
  <c r="H77" s="1"/>
  <c r="I77" s="1"/>
  <c r="F70"/>
  <c r="H70" s="1"/>
  <c r="F69"/>
  <c r="H69" s="1"/>
  <c r="I69" s="1"/>
  <c r="F68"/>
  <c r="H68" s="1"/>
  <c r="I68" s="1"/>
  <c r="F67"/>
  <c r="H67" s="1"/>
  <c r="F48"/>
  <c r="H48" s="1"/>
  <c r="I48" s="1"/>
  <c r="F40"/>
  <c r="H40" s="1"/>
  <c r="F39"/>
  <c r="H39" s="1"/>
  <c r="I39" s="1"/>
  <c r="F15"/>
  <c r="H15" s="1"/>
  <c r="I15" s="1"/>
  <c r="F13"/>
  <c r="H13" s="1"/>
  <c r="F12"/>
  <c r="H12" s="1"/>
  <c r="I12" s="1"/>
  <c r="F11"/>
  <c r="H11" s="1"/>
  <c r="I11" s="1"/>
  <c r="F10"/>
  <c r="H10" s="1"/>
  <c r="F77" i="8"/>
  <c r="H77" s="1"/>
  <c r="I77" s="1"/>
  <c r="F76"/>
  <c r="H76" s="1"/>
  <c r="F75"/>
  <c r="H75" s="1"/>
  <c r="F72"/>
  <c r="H72" s="1"/>
  <c r="F71"/>
  <c r="H71" s="1"/>
  <c r="F70"/>
  <c r="H70" s="1"/>
  <c r="I70" s="1"/>
  <c r="F69"/>
  <c r="H69" s="1"/>
  <c r="I69" s="1"/>
  <c r="F68"/>
  <c r="H68" s="1"/>
  <c r="F67"/>
  <c r="H67" s="1"/>
  <c r="F48"/>
  <c r="H48" s="1"/>
  <c r="I48" s="1"/>
  <c r="F40"/>
  <c r="H40" s="1"/>
  <c r="I40" s="1"/>
  <c r="F39"/>
  <c r="H39" s="1"/>
  <c r="I39" s="1"/>
  <c r="F35"/>
  <c r="H35" s="1"/>
  <c r="F34"/>
  <c r="H34" s="1"/>
  <c r="F32"/>
  <c r="H32" s="1"/>
  <c r="F30"/>
  <c r="H30" s="1"/>
  <c r="I30" s="1"/>
  <c r="F29"/>
  <c r="H29" s="1"/>
  <c r="F28"/>
  <c r="H28" s="1"/>
  <c r="F27"/>
  <c r="H27" s="1"/>
  <c r="I27" s="1"/>
  <c r="F26"/>
  <c r="H26" s="1"/>
  <c r="I26" s="1"/>
  <c r="F25"/>
  <c r="H25" s="1"/>
  <c r="F23"/>
  <c r="H23" s="1"/>
  <c r="I23" s="1"/>
  <c r="F22"/>
  <c r="H22" s="1"/>
  <c r="I22" s="1"/>
  <c r="F21"/>
  <c r="H21" s="1"/>
  <c r="F19"/>
  <c r="H19" s="1"/>
  <c r="I19" s="1"/>
  <c r="F15"/>
  <c r="H15" s="1"/>
  <c r="F14"/>
  <c r="H14" s="1"/>
  <c r="F11"/>
  <c r="H11" s="1"/>
  <c r="F10"/>
  <c r="H10" s="1"/>
  <c r="F72" i="7"/>
  <c r="H72" s="1"/>
  <c r="I72" s="1"/>
  <c r="F71"/>
  <c r="H71" s="1"/>
  <c r="F70"/>
  <c r="H70" s="1"/>
  <c r="F48"/>
  <c r="H48" s="1"/>
  <c r="I48" s="1"/>
  <c r="F40"/>
  <c r="H40" s="1"/>
  <c r="F39"/>
  <c r="H39" s="1"/>
  <c r="I39" s="1"/>
  <c r="F15"/>
  <c r="H15" s="1"/>
  <c r="I15" s="1"/>
  <c r="F13"/>
  <c r="H13" s="1"/>
  <c r="F12"/>
  <c r="H12" s="1"/>
  <c r="I12" s="1"/>
  <c r="F10"/>
  <c r="H10" s="1"/>
  <c r="F70" i="6"/>
  <c r="H70" s="1"/>
  <c r="F69"/>
  <c r="H69" s="1"/>
  <c r="F68"/>
  <c r="H68" s="1"/>
  <c r="I68" s="1"/>
  <c r="F67"/>
  <c r="H67" s="1"/>
  <c r="I67" s="1"/>
  <c r="F66"/>
  <c r="H66" s="1"/>
  <c r="F65"/>
  <c r="H65" s="1"/>
  <c r="F47"/>
  <c r="H47" s="1"/>
  <c r="I47" s="1"/>
  <c r="F45"/>
  <c r="H45" s="1"/>
  <c r="F43"/>
  <c r="H43" s="1"/>
  <c r="F42"/>
  <c r="H42" s="1"/>
  <c r="I42" s="1"/>
  <c r="F41"/>
  <c r="H41" s="1"/>
  <c r="F32"/>
  <c r="H32" s="1"/>
  <c r="F30"/>
  <c r="H30" s="1"/>
  <c r="I30" s="1"/>
  <c r="F29"/>
  <c r="H29" s="1"/>
  <c r="F28"/>
  <c r="H28" s="1"/>
  <c r="F27"/>
  <c r="H27" s="1"/>
  <c r="F26"/>
  <c r="H26" s="1"/>
  <c r="I26" s="1"/>
  <c r="F25"/>
  <c r="H25" s="1"/>
  <c r="F23"/>
  <c r="H23" s="1"/>
  <c r="F22"/>
  <c r="H22" s="1"/>
  <c r="I22" s="1"/>
  <c r="F21"/>
  <c r="H21" s="1"/>
  <c r="F15"/>
  <c r="H15" s="1"/>
  <c r="I15" s="1"/>
  <c r="F14"/>
  <c r="H14" s="1"/>
  <c r="F13"/>
  <c r="H13" s="1"/>
  <c r="F12"/>
  <c r="H12" s="1"/>
  <c r="I12" s="1"/>
  <c r="F11"/>
  <c r="H11" s="1"/>
  <c r="I11" s="1"/>
  <c r="F10"/>
  <c r="H10" s="1"/>
  <c r="F75" i="4"/>
  <c r="H75" s="1"/>
  <c r="F74"/>
  <c r="F73"/>
  <c r="H73" s="1"/>
  <c r="F72"/>
  <c r="H72" s="1"/>
  <c r="I72" s="1"/>
  <c r="F71"/>
  <c r="H71" s="1"/>
  <c r="I71" s="1"/>
  <c r="F70"/>
  <c r="H70" s="1"/>
  <c r="F69"/>
  <c r="H69" s="1"/>
  <c r="F68"/>
  <c r="H68" s="1"/>
  <c r="I68" s="1"/>
  <c r="F67"/>
  <c r="H67" s="1"/>
  <c r="I67" s="1"/>
  <c r="F66"/>
  <c r="H66" s="1"/>
  <c r="F65"/>
  <c r="H65" s="1"/>
  <c r="F62"/>
  <c r="H62" s="1"/>
  <c r="I62" s="1"/>
  <c r="F61"/>
  <c r="H61" s="1"/>
  <c r="F60"/>
  <c r="H60" s="1"/>
  <c r="F59"/>
  <c r="H59" s="1"/>
  <c r="F58"/>
  <c r="H58" s="1"/>
  <c r="I58" s="1"/>
  <c r="F57"/>
  <c r="H57" s="1"/>
  <c r="F56"/>
  <c r="H56" s="1"/>
  <c r="F55"/>
  <c r="H55" s="1"/>
  <c r="F52"/>
  <c r="H52" s="1"/>
  <c r="I52" s="1"/>
  <c r="F51"/>
  <c r="H51" s="1"/>
  <c r="F50"/>
  <c r="H50" s="1"/>
  <c r="F49"/>
  <c r="H49" s="1"/>
  <c r="I49" s="1"/>
  <c r="F47"/>
  <c r="H47" s="1"/>
  <c r="I47" s="1"/>
  <c r="F45"/>
  <c r="H45" s="1"/>
  <c r="F43"/>
  <c r="H43" s="1"/>
  <c r="I43" s="1"/>
  <c r="F42"/>
  <c r="H42" s="1"/>
  <c r="F41"/>
  <c r="H41" s="1"/>
  <c r="F40"/>
  <c r="H40" s="1"/>
  <c r="F39"/>
  <c r="H39" s="1"/>
  <c r="I39" s="1"/>
  <c r="F38"/>
  <c r="F34"/>
  <c r="H34" s="1"/>
  <c r="F33"/>
  <c r="H33" s="1"/>
  <c r="F31"/>
  <c r="H31" s="1"/>
  <c r="F30"/>
  <c r="H30" s="1"/>
  <c r="I30" s="1"/>
  <c r="F29"/>
  <c r="H29" s="1"/>
  <c r="F28"/>
  <c r="H28" s="1"/>
  <c r="F27"/>
  <c r="H27" s="1"/>
  <c r="F26"/>
  <c r="H26" s="1"/>
  <c r="I26" s="1"/>
  <c r="F25"/>
  <c r="H25" s="1"/>
  <c r="F24"/>
  <c r="F22"/>
  <c r="H22" s="1"/>
  <c r="I22" s="1"/>
  <c r="F21"/>
  <c r="H21" s="1"/>
  <c r="I21" s="1"/>
  <c r="F20"/>
  <c r="H20" s="1"/>
  <c r="F18"/>
  <c r="H18" s="1"/>
  <c r="I18" s="1"/>
  <c r="F17"/>
  <c r="H17" s="1"/>
  <c r="I17" s="1"/>
  <c r="F15"/>
  <c r="H15" s="1"/>
  <c r="I15" s="1"/>
  <c r="F14"/>
  <c r="H14" s="1"/>
  <c r="F13"/>
  <c r="H13" s="1"/>
  <c r="F12"/>
  <c r="H12" s="1"/>
  <c r="I12" s="1"/>
  <c r="F11"/>
  <c r="H11" s="1"/>
  <c r="F10"/>
  <c r="H10" s="1"/>
  <c r="F9"/>
  <c r="H9" s="1"/>
  <c r="F77" i="3"/>
  <c r="H77" s="1"/>
  <c r="I77" s="1"/>
  <c r="F76"/>
  <c r="H76" s="1"/>
  <c r="F75"/>
  <c r="H75" s="1"/>
  <c r="F74"/>
  <c r="H74" s="1"/>
  <c r="I74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67"/>
  <c r="H67" s="1"/>
  <c r="F63"/>
  <c r="H63" s="1"/>
  <c r="I63" s="1"/>
  <c r="F62"/>
  <c r="H62" s="1"/>
  <c r="I62" s="1"/>
  <c r="F61"/>
  <c r="H61" s="1"/>
  <c r="F60"/>
  <c r="H60" s="1"/>
  <c r="F59"/>
  <c r="H59" s="1"/>
  <c r="F58"/>
  <c r="H58" s="1"/>
  <c r="I58" s="1"/>
  <c r="F57"/>
  <c r="H57" s="1"/>
  <c r="F56"/>
  <c r="H56" s="1"/>
  <c r="F53"/>
  <c r="H53" s="1"/>
  <c r="I53" s="1"/>
  <c r="F52"/>
  <c r="H52" s="1"/>
  <c r="F51"/>
  <c r="H51" s="1"/>
  <c r="F50"/>
  <c r="H50" s="1"/>
  <c r="I50" s="1"/>
  <c r="F48"/>
  <c r="H48" s="1"/>
  <c r="I48" s="1"/>
  <c r="F46"/>
  <c r="H46" s="1"/>
  <c r="F44"/>
  <c r="H44" s="1"/>
  <c r="I44" s="1"/>
  <c r="F43"/>
  <c r="H43" s="1"/>
  <c r="F42"/>
  <c r="H42" s="1"/>
  <c r="F41"/>
  <c r="H41" s="1"/>
  <c r="F40"/>
  <c r="H40" s="1"/>
  <c r="I40" s="1"/>
  <c r="F39"/>
  <c r="H39" s="1"/>
  <c r="I39" s="1"/>
  <c r="F35"/>
  <c r="H35" s="1"/>
  <c r="F34"/>
  <c r="H34" s="1"/>
  <c r="F32"/>
  <c r="H32" s="1"/>
  <c r="F31"/>
  <c r="H31" s="1"/>
  <c r="I31" s="1"/>
  <c r="F30"/>
  <c r="H30" s="1"/>
  <c r="I30" s="1"/>
  <c r="F29"/>
  <c r="H29" s="1"/>
  <c r="F28"/>
  <c r="H28" s="1"/>
  <c r="F27"/>
  <c r="H27" s="1"/>
  <c r="I27" s="1"/>
  <c r="F26"/>
  <c r="H26" s="1"/>
  <c r="F25"/>
  <c r="H25" s="1"/>
  <c r="F23"/>
  <c r="H23" s="1"/>
  <c r="I23" s="1"/>
  <c r="F22"/>
  <c r="H22" s="1"/>
  <c r="I22" s="1"/>
  <c r="F21"/>
  <c r="H21" s="1"/>
  <c r="F19"/>
  <c r="H19" s="1"/>
  <c r="I19" s="1"/>
  <c r="F18"/>
  <c r="H18" s="1"/>
  <c r="I18" s="1"/>
  <c r="F16"/>
  <c r="H16" s="1"/>
  <c r="I16" s="1"/>
  <c r="F15"/>
  <c r="H15" s="1"/>
  <c r="F14"/>
  <c r="H14" s="1"/>
  <c r="F13"/>
  <c r="H13" s="1"/>
  <c r="I13" s="1"/>
  <c r="F12"/>
  <c r="H12" s="1"/>
  <c r="I12" s="1"/>
  <c r="F11"/>
  <c r="H11" s="1"/>
  <c r="F10"/>
  <c r="H10" s="1"/>
  <c r="F77" i="2"/>
  <c r="H77" s="1"/>
  <c r="F76"/>
  <c r="F75"/>
  <c r="H75" s="1"/>
  <c r="I75" s="1"/>
  <c r="F74"/>
  <c r="H74" s="1"/>
  <c r="I74" s="1"/>
  <c r="F73"/>
  <c r="H73" s="1"/>
  <c r="F72"/>
  <c r="F71"/>
  <c r="H71" s="1"/>
  <c r="I71" s="1"/>
  <c r="F70"/>
  <c r="H70" s="1"/>
  <c r="F69"/>
  <c r="H69" s="1"/>
  <c r="F68"/>
  <c r="F67"/>
  <c r="H67" s="1"/>
  <c r="I67" s="1"/>
  <c r="F63"/>
  <c r="H63" s="1"/>
  <c r="F62"/>
  <c r="H62" s="1"/>
  <c r="F61"/>
  <c r="F60"/>
  <c r="H60" s="1"/>
  <c r="I60" s="1"/>
  <c r="F59"/>
  <c r="H59" s="1"/>
  <c r="I59" s="1"/>
  <c r="F58"/>
  <c r="H58" s="1"/>
  <c r="F57"/>
  <c r="F56"/>
  <c r="H56" s="1"/>
  <c r="I56" s="1"/>
  <c r="F53"/>
  <c r="F52"/>
  <c r="F51"/>
  <c r="H51" s="1"/>
  <c r="I51" s="1"/>
  <c r="F50"/>
  <c r="H50" s="1"/>
  <c r="F48"/>
  <c r="H48" s="1"/>
  <c r="F46"/>
  <c r="H46" s="1"/>
  <c r="I46" s="1"/>
  <c r="F44"/>
  <c r="H44" s="1"/>
  <c r="F43"/>
  <c r="H43" s="1"/>
  <c r="F42"/>
  <c r="F41"/>
  <c r="H41" s="1"/>
  <c r="I41" s="1"/>
  <c r="F40"/>
  <c r="H40" s="1"/>
  <c r="I40" s="1"/>
  <c r="F39"/>
  <c r="H39" s="1"/>
  <c r="F35"/>
  <c r="F34"/>
  <c r="H34" s="1"/>
  <c r="I34" s="1"/>
  <c r="F32"/>
  <c r="H32" s="1"/>
  <c r="I32" s="1"/>
  <c r="F31"/>
  <c r="H31" s="1"/>
  <c r="I31" s="1"/>
  <c r="F30"/>
  <c r="F29"/>
  <c r="H29" s="1"/>
  <c r="F28"/>
  <c r="H28" s="1"/>
  <c r="I28" s="1"/>
  <c r="F27"/>
  <c r="H27" s="1"/>
  <c r="I27" s="1"/>
  <c r="F26"/>
  <c r="F25"/>
  <c r="H25" s="1"/>
  <c r="F23"/>
  <c r="F22"/>
  <c r="F21"/>
  <c r="H21" s="1"/>
  <c r="I21" s="1"/>
  <c r="F19"/>
  <c r="H19" s="1"/>
  <c r="F18"/>
  <c r="F16"/>
  <c r="H16" s="1"/>
  <c r="F15"/>
  <c r="H15" s="1"/>
  <c r="I15" s="1"/>
  <c r="F14"/>
  <c r="H14" s="1"/>
  <c r="I14" s="1"/>
  <c r="F13"/>
  <c r="F12"/>
  <c r="H12" s="1"/>
  <c r="F11"/>
  <c r="H11" s="1"/>
  <c r="I11" s="1"/>
  <c r="F10"/>
  <c r="F73" i="1"/>
  <c r="H73" s="1"/>
  <c r="I73" s="1"/>
  <c r="F72"/>
  <c r="F59"/>
  <c r="H59" s="1"/>
  <c r="I59" s="1"/>
  <c r="F56"/>
  <c r="H56" s="1"/>
  <c r="I56" s="1"/>
  <c r="F55"/>
  <c r="H55" s="1"/>
  <c r="I55" s="1"/>
  <c r="F20"/>
  <c r="H20" s="1"/>
  <c r="F14"/>
  <c r="H14" s="1"/>
  <c r="F17"/>
  <c r="H17" s="1"/>
  <c r="I17" s="1"/>
  <c r="F16"/>
  <c r="H16" s="1"/>
  <c r="F15"/>
  <c r="H15" s="1"/>
  <c r="I15" s="1"/>
  <c r="F12"/>
  <c r="H12" s="1"/>
  <c r="F11"/>
  <c r="H11" s="1"/>
  <c r="I11" s="1"/>
  <c r="F10"/>
  <c r="H10" s="1"/>
  <c r="F76"/>
  <c r="H76" s="1"/>
  <c r="I76" s="1"/>
  <c r="F75"/>
  <c r="H75" s="1"/>
  <c r="F74"/>
  <c r="H74" s="1"/>
  <c r="F71"/>
  <c r="H71" s="1"/>
  <c r="F70"/>
  <c r="H70" s="1"/>
  <c r="I70" s="1"/>
  <c r="F69"/>
  <c r="H69" s="1"/>
  <c r="F68"/>
  <c r="H68" s="1"/>
  <c r="F67"/>
  <c r="H67" s="1"/>
  <c r="F66"/>
  <c r="F62"/>
  <c r="H62" s="1"/>
  <c r="I62" s="1"/>
  <c r="F61"/>
  <c r="H61" s="1"/>
  <c r="F60"/>
  <c r="H60" s="1"/>
  <c r="F58"/>
  <c r="H58" s="1"/>
  <c r="F57"/>
  <c r="H57" s="1"/>
  <c r="I57" s="1"/>
  <c r="F53"/>
  <c r="H53" s="1"/>
  <c r="F52"/>
  <c r="H52" s="1"/>
  <c r="F51"/>
  <c r="F50"/>
  <c r="H50" s="1"/>
  <c r="I50" s="1"/>
  <c r="F49"/>
  <c r="H49" s="1"/>
  <c r="F48"/>
  <c r="H48" s="1"/>
  <c r="F47"/>
  <c r="H47" s="1"/>
  <c r="F45"/>
  <c r="H45" s="1"/>
  <c r="F43"/>
  <c r="H43" s="1"/>
  <c r="I43" s="1"/>
  <c r="F42"/>
  <c r="H42" s="1"/>
  <c r="F41"/>
  <c r="F40"/>
  <c r="H40" s="1"/>
  <c r="F39"/>
  <c r="H39" s="1"/>
  <c r="F38"/>
  <c r="H38" s="1"/>
  <c r="I38" s="1"/>
  <c r="F34"/>
  <c r="H34" s="1"/>
  <c r="F33"/>
  <c r="H33" s="1"/>
  <c r="F32"/>
  <c r="H32" s="1"/>
  <c r="I32" s="1"/>
  <c r="F31"/>
  <c r="H31" s="1"/>
  <c r="F30"/>
  <c r="H30" s="1"/>
  <c r="F29"/>
  <c r="H29" s="1"/>
  <c r="F28"/>
  <c r="F27"/>
  <c r="H27" s="1"/>
  <c r="F26"/>
  <c r="H26" s="1"/>
  <c r="F25"/>
  <c r="H25" s="1"/>
  <c r="I25" s="1"/>
  <c r="F24"/>
  <c r="H24" s="1"/>
  <c r="F22"/>
  <c r="F21"/>
  <c r="H21" s="1"/>
  <c r="F18"/>
  <c r="H18" s="1"/>
  <c r="F13"/>
  <c r="H13" s="1"/>
  <c r="F9"/>
  <c r="H9" s="1"/>
  <c r="I43" i="3" l="1"/>
  <c r="I19" i="2"/>
  <c r="I70"/>
  <c r="I26" i="3"/>
  <c r="I12" i="2"/>
  <c r="H22" i="11"/>
  <c r="I22" s="1"/>
  <c r="I27" i="21"/>
  <c r="I19" i="15"/>
  <c r="I27"/>
  <c r="I70" i="14"/>
  <c r="I63" i="13"/>
  <c r="I30" i="11"/>
  <c r="I29"/>
  <c r="I21"/>
  <c r="I40" i="9"/>
  <c r="I71" i="8"/>
  <c r="I23" i="14"/>
  <c r="I19" i="13"/>
  <c r="I44"/>
  <c r="I42" i="11"/>
  <c r="I72"/>
  <c r="I32" i="8"/>
  <c r="I14"/>
  <c r="I59" i="3"/>
  <c r="I68"/>
  <c r="I33"/>
  <c r="I25"/>
  <c r="I29" i="2"/>
  <c r="I25"/>
  <c r="I16"/>
  <c r="H10"/>
  <c r="I10" s="1"/>
  <c r="I50"/>
  <c r="I35" i="3"/>
  <c r="I57"/>
  <c r="I10" i="1"/>
  <c r="I9"/>
  <c r="I13" i="9"/>
  <c r="I70"/>
  <c r="I70" i="7"/>
  <c r="I40"/>
  <c r="I13"/>
  <c r="I27" i="17"/>
  <c r="H43"/>
  <c r="I43" s="1"/>
  <c r="I69" i="10"/>
  <c r="I22"/>
  <c r="I45" i="6"/>
  <c r="I65"/>
  <c r="I10"/>
  <c r="I29" i="4"/>
  <c r="H38"/>
  <c r="I38" s="1"/>
  <c r="I32"/>
  <c r="I25"/>
  <c r="I75"/>
  <c r="I11"/>
  <c r="I61"/>
  <c r="I20"/>
  <c r="I34"/>
  <c r="I42"/>
  <c r="I56"/>
  <c r="I57"/>
  <c r="I70"/>
  <c r="I16"/>
  <c r="H24"/>
  <c r="I24" s="1"/>
  <c r="I51"/>
  <c r="H74"/>
  <c r="I74" s="1"/>
  <c r="I49" i="7"/>
  <c r="I33" i="6"/>
  <c r="I53" i="4"/>
  <c r="I48"/>
  <c r="I49" i="2"/>
  <c r="I33"/>
  <c r="I17"/>
  <c r="F69" i="22"/>
  <c r="I23" i="21"/>
  <c r="I19" i="20"/>
  <c r="I19" i="19"/>
  <c r="I23" i="17"/>
  <c r="I10" i="21"/>
  <c r="I14"/>
  <c r="I28"/>
  <c r="I32"/>
  <c r="I46" i="20"/>
  <c r="I46" i="19"/>
  <c r="I46" i="18"/>
  <c r="I10" i="17"/>
  <c r="I14"/>
  <c r="I28"/>
  <c r="I32"/>
  <c r="I70" i="16"/>
  <c r="I23"/>
  <c r="I23" i="15"/>
  <c r="I40"/>
  <c r="I70"/>
  <c r="I27" i="14"/>
  <c r="I44"/>
  <c r="I59" i="13"/>
  <c r="I70"/>
  <c r="I40"/>
  <c r="I70" i="12"/>
  <c r="I23"/>
  <c r="I19"/>
  <c r="I27"/>
  <c r="I44"/>
  <c r="I15" i="11"/>
  <c r="I68"/>
  <c r="I25"/>
  <c r="I35"/>
  <c r="I18" i="10"/>
  <c r="I26"/>
  <c r="I43"/>
  <c r="I73"/>
  <c r="I34" i="8"/>
  <c r="I28"/>
  <c r="I67"/>
  <c r="I75"/>
  <c r="I10"/>
  <c r="I28" i="6"/>
  <c r="I14"/>
  <c r="I69"/>
  <c r="I32"/>
  <c r="I19" i="16"/>
  <c r="I27"/>
  <c r="I44"/>
  <c r="I77"/>
  <c r="I10"/>
  <c r="I14"/>
  <c r="I28"/>
  <c r="I32"/>
  <c r="I46"/>
  <c r="I67"/>
  <c r="I71"/>
  <c r="I75"/>
  <c r="I10" i="15"/>
  <c r="I14"/>
  <c r="I28"/>
  <c r="I32"/>
  <c r="I34"/>
  <c r="I46"/>
  <c r="I67"/>
  <c r="I71"/>
  <c r="I75"/>
  <c r="I10" i="14"/>
  <c r="I14"/>
  <c r="I28"/>
  <c r="I32"/>
  <c r="I67"/>
  <c r="I71"/>
  <c r="I10" i="13"/>
  <c r="I14"/>
  <c r="I34"/>
  <c r="I41"/>
  <c r="I46"/>
  <c r="I60"/>
  <c r="I67"/>
  <c r="I75"/>
  <c r="I77" i="12"/>
  <c r="I10"/>
  <c r="I14"/>
  <c r="I28"/>
  <c r="I32"/>
  <c r="I34"/>
  <c r="I46"/>
  <c r="I67"/>
  <c r="I71"/>
  <c r="I75"/>
  <c r="I10" i="11"/>
  <c r="I14"/>
  <c r="I28"/>
  <c r="I32"/>
  <c r="I34"/>
  <c r="I46"/>
  <c r="I67"/>
  <c r="I71"/>
  <c r="I9" i="10"/>
  <c r="I13"/>
  <c r="I27"/>
  <c r="I31"/>
  <c r="I33"/>
  <c r="I45"/>
  <c r="I66"/>
  <c r="I70"/>
  <c r="I74"/>
  <c r="I10" i="9"/>
  <c r="I67"/>
  <c r="I11" i="8"/>
  <c r="I15"/>
  <c r="I21"/>
  <c r="I25"/>
  <c r="I29"/>
  <c r="I35"/>
  <c r="I68"/>
  <c r="I72"/>
  <c r="I76"/>
  <c r="I10" i="7"/>
  <c r="I71"/>
  <c r="I21" i="6"/>
  <c r="I25"/>
  <c r="I29"/>
  <c r="I41"/>
  <c r="I66"/>
  <c r="I70"/>
  <c r="I13"/>
  <c r="I23"/>
  <c r="I27"/>
  <c r="I43"/>
  <c r="I28" i="4"/>
  <c r="I41"/>
  <c r="I60"/>
  <c r="I14"/>
  <c r="I66"/>
  <c r="I10"/>
  <c r="I9"/>
  <c r="I13"/>
  <c r="I27"/>
  <c r="I31"/>
  <c r="I33"/>
  <c r="I40"/>
  <c r="I45"/>
  <c r="I50"/>
  <c r="I55"/>
  <c r="I59"/>
  <c r="I65"/>
  <c r="I69"/>
  <c r="I73"/>
  <c r="I11" i="3"/>
  <c r="I42"/>
  <c r="I15"/>
  <c r="I76"/>
  <c r="I29"/>
  <c r="I21"/>
  <c r="I52"/>
  <c r="I61"/>
  <c r="I72"/>
  <c r="I10"/>
  <c r="I14"/>
  <c r="I28"/>
  <c r="I32"/>
  <c r="I34"/>
  <c r="I41"/>
  <c r="I46"/>
  <c r="I51"/>
  <c r="I56"/>
  <c r="I60"/>
  <c r="I67"/>
  <c r="I71"/>
  <c r="I75"/>
  <c r="I73" i="2"/>
  <c r="I77"/>
  <c r="I69"/>
  <c r="I43"/>
  <c r="I44"/>
  <c r="I62"/>
  <c r="I63"/>
  <c r="I39"/>
  <c r="I58"/>
  <c r="I48"/>
  <c r="H53"/>
  <c r="I53" s="1"/>
  <c r="H23"/>
  <c r="I23" s="1"/>
  <c r="H13"/>
  <c r="I13" s="1"/>
  <c r="H18"/>
  <c r="I18" s="1"/>
  <c r="H22"/>
  <c r="I22" s="1"/>
  <c r="H26"/>
  <c r="I26" s="1"/>
  <c r="H30"/>
  <c r="I30" s="1"/>
  <c r="H35"/>
  <c r="I35" s="1"/>
  <c r="H42"/>
  <c r="I42" s="1"/>
  <c r="H52"/>
  <c r="I52" s="1"/>
  <c r="H57"/>
  <c r="I57" s="1"/>
  <c r="H61"/>
  <c r="I61" s="1"/>
  <c r="H68"/>
  <c r="I68" s="1"/>
  <c r="H72"/>
  <c r="I72" s="1"/>
  <c r="H76"/>
  <c r="I76" s="1"/>
  <c r="H72" i="1"/>
  <c r="I72" s="1"/>
  <c r="I20"/>
  <c r="I14"/>
  <c r="I16"/>
  <c r="I12"/>
  <c r="I71"/>
  <c r="H28"/>
  <c r="I28" s="1"/>
  <c r="H51"/>
  <c r="I51" s="1"/>
  <c r="H66"/>
  <c r="I66" s="1"/>
  <c r="I13"/>
  <c r="I24"/>
  <c r="I29"/>
  <c r="I42"/>
  <c r="I47"/>
  <c r="I61"/>
  <c r="I67"/>
  <c r="I34"/>
  <c r="I53"/>
  <c r="I75"/>
  <c r="I31"/>
  <c r="I39"/>
  <c r="I49"/>
  <c r="I58"/>
  <c r="I69"/>
  <c r="H22"/>
  <c r="I22" s="1"/>
  <c r="I27"/>
  <c r="H41"/>
  <c r="I41" s="1"/>
  <c r="I18"/>
  <c r="I21"/>
  <c r="I26"/>
  <c r="I30"/>
  <c r="I33"/>
  <c r="I40"/>
  <c r="I45"/>
  <c r="I48"/>
  <c r="I52"/>
  <c r="I60"/>
  <c r="I68"/>
  <c r="I74"/>
</calcChain>
</file>

<file path=xl/sharedStrings.xml><?xml version="1.0" encoding="utf-8"?>
<sst xmlns="http://schemas.openxmlformats.org/spreadsheetml/2006/main" count="6504" uniqueCount="268">
  <si>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</si>
  <si>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</si>
  <si>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</si>
  <si>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</si>
  <si>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</si>
  <si>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DAMAN</t>
  </si>
  <si>
    <t>P P</t>
  </si>
  <si>
    <t>GRADE</t>
  </si>
  <si>
    <t>MFI</t>
  </si>
  <si>
    <t>BASIC</t>
  </si>
  <si>
    <t>(-) C D</t>
  </si>
  <si>
    <t xml:space="preserve"> + 12.50% ED</t>
  </si>
  <si>
    <t xml:space="preserve"> + Freight</t>
  </si>
  <si>
    <t xml:space="preserve"> + 0.50% CST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</si>
  <si>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</si>
  <si>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</si>
  <si>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</si>
  <si>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</si>
  <si>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</si>
  <si>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</si>
  <si>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</si>
  <si>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</si>
  <si>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</si>
  <si>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</si>
  <si>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</si>
  <si>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</si>
  <si>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</si>
  <si>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</si>
  <si>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</si>
  <si>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</si>
  <si>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</si>
  <si>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</si>
  <si>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</si>
  <si>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</si>
  <si>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</si>
  <si>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</si>
  <si>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</si>
  <si>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</si>
  <si>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</si>
  <si>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</si>
  <si>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</si>
  <si>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</si>
  <si>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</si>
  <si>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</si>
  <si>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</si>
  <si>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</si>
  <si>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</si>
  <si>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</si>
  <si>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r>
      <t>10/(I</t>
    </r>
    <r>
      <rPr>
        <i/>
        <sz val="10"/>
        <rFont val="Verdana"/>
        <family val="2"/>
      </rPr>
      <t>2)</t>
    </r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</si>
  <si>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</si>
  <si>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</si>
  <si>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</si>
  <si>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</si>
  <si>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</si>
  <si>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</si>
  <si>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</si>
  <si>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</si>
  <si>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</si>
  <si>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</si>
  <si>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</si>
  <si>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</si>
  <si>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</si>
  <si>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</si>
  <si>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</si>
  <si>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</si>
  <si>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</si>
  <si>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</si>
  <si>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</si>
  <si>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</si>
  <si>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</si>
  <si>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</si>
  <si>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</si>
  <si>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</si>
  <si>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</si>
  <si>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</si>
  <si>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</si>
  <si>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</si>
  <si>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</si>
  <si>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</si>
  <si>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</si>
  <si>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</si>
  <si>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</si>
  <si>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</si>
  <si>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</si>
  <si>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</si>
  <si>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</si>
  <si>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</si>
  <si>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</si>
  <si>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</si>
  <si>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</si>
  <si>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</si>
  <si>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</si>
  <si>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</si>
  <si>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</si>
  <si>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</si>
  <si>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</si>
  <si>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</si>
  <si>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</si>
  <si>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</si>
  <si>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</si>
  <si>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</si>
  <si>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</si>
  <si>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</si>
  <si>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</si>
  <si>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</si>
  <si>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</si>
  <si>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</si>
  <si>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</si>
  <si>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</si>
  <si>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</si>
  <si>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</si>
  <si>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</si>
  <si>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</si>
  <si>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</si>
  <si>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</si>
  <si>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</si>
  <si>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</si>
  <si>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</si>
  <si>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</si>
  <si>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</si>
  <si>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</si>
  <si>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</si>
  <si>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</si>
  <si>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</si>
  <si>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</si>
  <si>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</si>
  <si>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</si>
  <si>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</si>
  <si>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</si>
  <si>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</si>
  <si>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</si>
  <si>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</si>
  <si>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</si>
  <si>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</si>
  <si>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</si>
  <si>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</si>
  <si>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</si>
  <si>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</si>
  <si>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</si>
  <si>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</si>
  <si>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</si>
  <si>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</si>
  <si>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</si>
  <si>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</si>
  <si>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</si>
  <si>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</si>
  <si>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</si>
  <si>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</si>
  <si>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</si>
  <si>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</si>
  <si>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</si>
  <si>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</si>
  <si>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</si>
  <si>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</si>
  <si>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</si>
  <si>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</si>
  <si>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</si>
  <si>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</si>
  <si>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</si>
  <si>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</si>
  <si>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</si>
  <si>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PP / HDPE  / LLDPE PRICE LIST INDIAN OIL CORPORATION LTD. EX-WORKS.</t>
  </si>
  <si>
    <t>Silvassa</t>
  </si>
  <si>
    <t>Thane</t>
  </si>
  <si>
    <t>Raigad</t>
  </si>
  <si>
    <t>TERMS  &amp;  CONDITIONS:-</t>
  </si>
  <si>
    <t xml:space="preserve">1)  Price of non prime grades will be lower by Rs. 796/MT on Basic rate.  </t>
  </si>
  <si>
    <t>2)    "C" Form required in Advance.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</si>
  <si>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</si>
  <si>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</si>
  <si>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</si>
  <si>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</si>
  <si>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</si>
  <si>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8)  TD of Rs 2000/-for LBM001DB52 &amp; for Rs.2500 will be applicable on 010DP45U  to be deducted Post Sales basis.</t>
  </si>
  <si>
    <t>9)  TD of Rs.2000 will be applicable on 004DP44,003DP47 &amp;002DP48, 003DB52 to be deducted Post sales basis.</t>
  </si>
  <si>
    <r>
      <t>10) Unloading / Varai charges to be borne by the customer.</t>
    </r>
    <r>
      <rPr>
        <b/>
        <sz val="12"/>
        <rFont val="Arial Rounded MT Bold"/>
        <family val="2"/>
      </rPr>
      <t xml:space="preserve"> </t>
    </r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</si>
  <si>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</si>
  <si>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</si>
  <si>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</si>
  <si>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Umbergaon</t>
  </si>
  <si>
    <t>Vadodra</t>
  </si>
  <si>
    <t>Nashik</t>
  </si>
  <si>
    <t>GOA</t>
  </si>
  <si>
    <t>Bankura</t>
  </si>
  <si>
    <t>Chennai-Hossur</t>
  </si>
  <si>
    <t>Pondicherry</t>
  </si>
  <si>
    <t>Barshi</t>
  </si>
  <si>
    <t>Noida</t>
  </si>
  <si>
    <t>Gautam Budh Nagar</t>
  </si>
  <si>
    <t>Haridwar</t>
  </si>
  <si>
    <t>Baddi</t>
  </si>
  <si>
    <t>Solan</t>
  </si>
  <si>
    <t>Kerala</t>
  </si>
  <si>
    <t>Salem</t>
  </si>
  <si>
    <t>Guwhati</t>
  </si>
  <si>
    <t>Bhuneshwar</t>
  </si>
  <si>
    <t>Jammu</t>
  </si>
  <si>
    <t>CASH PRICE LIST OF PP / HDPE  / LLDPE</t>
  </si>
  <si>
    <t>STOCK POINT PRICES - Daman</t>
  </si>
  <si>
    <t>IMP: EXCISE / MODVAT IS ONLY INDICATIVE. IT SHALL BE APPLICABLE OF MOTHER INVOICE AS IT’S A STOCK TRANSFER</t>
  </si>
  <si>
    <t>Basic</t>
  </si>
  <si>
    <t>Total</t>
  </si>
  <si>
    <t>Nagpur</t>
  </si>
  <si>
    <t>Nashik Warehouse</t>
  </si>
  <si>
    <t>(-) C.D.</t>
  </si>
  <si>
    <t>+ 5% VAT</t>
  </si>
  <si>
    <t>Kolkatta warehouse</t>
  </si>
  <si>
    <t>Chennai warehouse</t>
  </si>
  <si>
    <t>Email: polymers@turakhiagroup.in, Phone : 022-26150000/1/2/3/4</t>
  </si>
  <si>
    <t>PP / HDPE PRICE LIST INDIAN OIL CORPORATION LTD. EX-WORKS.</t>
  </si>
  <si>
    <t>Sweep</t>
  </si>
  <si>
    <t>Basic X-Panipat</t>
  </si>
  <si>
    <t>PP Plant Sweep</t>
  </si>
  <si>
    <t>Polymer Godown Sweep</t>
  </si>
  <si>
    <t>PP Machine Waste</t>
  </si>
  <si>
    <t>BDPP</t>
  </si>
  <si>
    <t>PP Bagging Sweep</t>
  </si>
  <si>
    <t>PE Plant Sweep</t>
  </si>
  <si>
    <t>PE Bagging Sweep</t>
  </si>
  <si>
    <t>PE Machine Waste</t>
  </si>
  <si>
    <t>PE Powder</t>
  </si>
  <si>
    <t>HDPE Wax</t>
  </si>
  <si>
    <t>PE Fines</t>
  </si>
  <si>
    <t>Working</t>
  </si>
  <si>
    <t>(+) E.D. 10.3%</t>
  </si>
  <si>
    <t>(+) Frieght as per Location</t>
  </si>
  <si>
    <t>(+) CST 0.5%</t>
  </si>
  <si>
    <t>Surat</t>
  </si>
  <si>
    <t>For Freight</t>
  </si>
  <si>
    <t>North GOA</t>
  </si>
  <si>
    <t>South GOA</t>
  </si>
  <si>
    <t>Kolhapur</t>
  </si>
  <si>
    <t>Mehbubnagar</t>
  </si>
  <si>
    <r>
      <t>10/(I</t>
    </r>
    <r>
      <rPr>
        <i/>
        <sz val="12"/>
        <rFont val="Verdana"/>
        <family val="2"/>
      </rPr>
      <t>2)</t>
    </r>
  </si>
  <si>
    <r>
      <t>10/(I</t>
    </r>
    <r>
      <rPr>
        <i/>
        <sz val="11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</si>
  <si>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</si>
  <si>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</si>
  <si>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r>
      <t>PLEASE REFER TO THE</t>
    </r>
    <r>
      <rPr>
        <b/>
        <sz val="10"/>
        <color indexed="10"/>
        <rFont val="Arial"/>
        <family val="2"/>
      </rPr>
      <t xml:space="preserve"> "TERMS &amp; CONDITIONS"</t>
    </r>
    <r>
      <rPr>
        <sz val="10"/>
        <rFont val="Arial"/>
        <family val="2"/>
      </rPr>
      <t xml:space="preserve"> SHEET.</t>
    </r>
  </si>
  <si>
    <r>
      <t xml:space="preserve">DCA cum CS of </t>
    </r>
    <r>
      <rPr>
        <b/>
        <sz val="11"/>
        <rFont val="Arial"/>
        <family val="2"/>
      </rPr>
      <t>Indian Oil Corporation Ltd.</t>
    </r>
    <r>
      <rPr>
        <sz val="11"/>
        <rFont val="Arial"/>
        <family val="2"/>
      </rPr>
      <t xml:space="preserve"> For PP / HDPE / LLDPE.</t>
    </r>
  </si>
  <si>
    <r>
      <rPr>
        <b/>
        <sz val="11"/>
        <rFont val="Arial"/>
        <family val="2"/>
      </rPr>
      <t>TURAKHIA HOUSE, Plot No.730, Ram Mandir Compound, Off Subash Rd, Hanuman Cross Rd No.2, Vile Parle (E), Mumbai-57</t>
    </r>
    <r>
      <rPr>
        <sz val="11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</si>
  <si>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1"/>
        <rFont val="Arial"/>
        <family val="2"/>
      </rPr>
      <t>Phone:</t>
    </r>
    <r>
      <rPr>
        <sz val="11"/>
        <rFont val="Arial"/>
        <family val="2"/>
      </rPr>
      <t xml:space="preserve"> 022-2615 0000 /1 /2 /3 /4 .  </t>
    </r>
  </si>
  <si>
    <r>
      <t xml:space="preserve">DCA cum CS of </t>
    </r>
    <r>
      <rPr>
        <b/>
        <sz val="12"/>
        <rFont val="Arial"/>
        <family val="2"/>
      </rPr>
      <t>Indian Oil Corporation Ltd.</t>
    </r>
    <r>
      <rPr>
        <sz val="12"/>
        <rFont val="Arial"/>
        <family val="2"/>
      </rPr>
      <t xml:space="preserve"> For PP / HDPE / LLDPE.</t>
    </r>
  </si>
  <si>
    <r>
      <rPr>
        <b/>
        <sz val="12"/>
        <rFont val="Arial"/>
        <family val="2"/>
      </rPr>
      <t>TURAKHIA HOUSE, Plot No.730, Ram Mandir Compound, Off Subash Rd, Hanuman Cross Rd No.2, Vile Parle (E), Mumbai-57</t>
    </r>
    <r>
      <rPr>
        <sz val="12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</si>
  <si>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2"/>
        <rFont val="Arial"/>
        <family val="2"/>
      </rPr>
      <t>Phone:</t>
    </r>
    <r>
      <rPr>
        <sz val="12"/>
        <rFont val="Arial"/>
        <family val="2"/>
      </rPr>
      <t xml:space="preserve"> 022-2615 0000 /1 /2 /3 /4 .  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</si>
  <si>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</si>
  <si>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DCA cum CS of </t>
    </r>
    <r>
      <rPr>
        <b/>
        <sz val="14"/>
        <rFont val="Arial"/>
        <family val="2"/>
      </rPr>
      <t>Indian Oil Corporation Ltd.</t>
    </r>
    <r>
      <rPr>
        <sz val="14"/>
        <rFont val="Arial"/>
        <family val="2"/>
      </rPr>
      <t xml:space="preserve"> For PP / HDPE / LLDPE.</t>
    </r>
  </si>
  <si>
    <r>
      <t xml:space="preserve">Email: polymers@turakhiagroup.in, 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</si>
  <si>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DAMAN</t>
  </si>
  <si>
    <t>STOCK POINT PRICES - Silvassa</t>
  </si>
  <si>
    <t>STOCK POINT PRICES - Nagpur</t>
  </si>
  <si>
    <t>Kolkatta Warehouse</t>
  </si>
  <si>
    <t>Chennai Warehouse</t>
  </si>
  <si>
    <r>
      <rPr>
        <b/>
        <u/>
        <sz val="9"/>
        <rFont val="Arial"/>
        <family val="2"/>
      </rPr>
      <t>Off: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Turakhia House, Plot No. 730,Ram Mandir Compound,off Subhash Road No.2, Vile Parle (W), Mumbai-400057</t>
    </r>
  </si>
  <si>
    <t>+ 5%VAT</t>
  </si>
  <si>
    <t xml:space="preserve">                                                               Price will be a Cuttack</t>
  </si>
  <si>
    <t xml:space="preserve">                                        GRADE</t>
  </si>
  <si>
    <t xml:space="preserve">                                      GRADE</t>
  </si>
  <si>
    <t>Freight Valasad</t>
  </si>
  <si>
    <t>For- Howarh- 3610.35</t>
  </si>
  <si>
    <t>For- Kolkata-3610.35</t>
  </si>
  <si>
    <t>For Hosur (Krishangiri) - Frieght Will be 4820.51</t>
  </si>
  <si>
    <t>For Kanchipuram - Frieght  will be 4971.14</t>
  </si>
  <si>
    <t>Price Will be a Rangareddi- 3766.02</t>
  </si>
  <si>
    <t xml:space="preserve">                                                                                CASH PRICE LIST OF PP / HDPE  / LLDPE                                                                                             </t>
  </si>
  <si>
    <t>Silvssa</t>
  </si>
  <si>
    <t xml:space="preserve">HDPE </t>
  </si>
  <si>
    <t>24.03.2016</t>
  </si>
  <si>
    <t xml:space="preserve">  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</si>
</sst>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0.00;[Red]0.00"/>
    <numFmt numFmtId="166" formatCode="0;[Red]0"/>
  </numFmts>
  <fonts count="52">
    <font>
      <sz val="11"/>
      <color theme="1"/>
      <name val="Calibri"/>
      <family val="2"/>
      <scheme val="minor"/>
    </font>
    <font>
      <b/>
      <sz val="28"/>
      <color theme="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8"/>
      <name val="Arial"/>
      <family val="2"/>
    </font>
    <font>
      <b/>
      <sz val="13.5"/>
      <color rgb="FF222222"/>
      <name val="Calibri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b/>
      <sz val="11"/>
      <color indexed="10"/>
      <name val="Arial"/>
      <family val="2"/>
    </font>
    <font>
      <b/>
      <i/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u/>
      <sz val="14"/>
      <name val="Arial"/>
      <family val="2"/>
    </font>
    <font>
      <b/>
      <sz val="28"/>
      <name val="Arial"/>
      <family val="2"/>
    </font>
    <font>
      <b/>
      <u/>
      <sz val="9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7" fillId="0" borderId="0" xfId="0" applyFont="1" applyFill="1" applyBorder="1"/>
    <xf numFmtId="49" fontId="17" fillId="0" borderId="0" xfId="0" applyNumberFormat="1" applyFont="1"/>
    <xf numFmtId="49" fontId="5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0" fontId="9" fillId="0" borderId="2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22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Fill="1" applyBorder="1" applyAlignment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/>
    </xf>
    <xf numFmtId="0" fontId="24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49" fontId="24" fillId="0" borderId="0" xfId="0" applyNumberFormat="1" applyFont="1" applyAlignme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/>
    <xf numFmtId="0" fontId="9" fillId="0" borderId="2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vertical="center" wrapText="1"/>
    </xf>
    <xf numFmtId="0" fontId="9" fillId="0" borderId="26" xfId="0" applyFont="1" applyBorder="1" applyAlignment="1">
      <alignment horizontal="center" wrapText="1"/>
    </xf>
    <xf numFmtId="0" fontId="0" fillId="0" borderId="14" xfId="0" applyBorder="1"/>
    <xf numFmtId="2" fontId="0" fillId="0" borderId="14" xfId="0" applyNumberFormat="1" applyBorder="1" applyAlignment="1">
      <alignment horizontal="center"/>
    </xf>
    <xf numFmtId="0" fontId="0" fillId="0" borderId="13" xfId="0" applyBorder="1"/>
    <xf numFmtId="2" fontId="0" fillId="0" borderId="15" xfId="0" applyNumberForma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41" xfId="0" applyFont="1" applyBorder="1"/>
    <xf numFmtId="2" fontId="0" fillId="0" borderId="44" xfId="0" applyNumberFormat="1" applyBorder="1" applyAlignment="1">
      <alignment horizontal="center"/>
    </xf>
    <xf numFmtId="0" fontId="0" fillId="0" borderId="20" xfId="0" applyBorder="1"/>
    <xf numFmtId="2" fontId="0" fillId="0" borderId="2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45" xfId="0" applyFont="1" applyBorder="1" applyAlignment="1"/>
    <xf numFmtId="0" fontId="0" fillId="0" borderId="0" xfId="0" applyAlignment="1"/>
    <xf numFmtId="0" fontId="0" fillId="0" borderId="46" xfId="0" applyBorder="1"/>
    <xf numFmtId="0" fontId="0" fillId="0" borderId="47" xfId="0" applyBorder="1"/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33" xfId="0" applyFont="1" applyBorder="1"/>
    <xf numFmtId="0" fontId="21" fillId="0" borderId="34" xfId="0" applyNumberFormat="1" applyFont="1" applyBorder="1" applyAlignment="1">
      <alignment horizontal="center"/>
    </xf>
    <xf numFmtId="166" fontId="21" fillId="0" borderId="14" xfId="0" applyNumberFormat="1" applyFont="1" applyBorder="1" applyAlignment="1">
      <alignment horizontal="center"/>
    </xf>
    <xf numFmtId="0" fontId="21" fillId="0" borderId="35" xfId="0" applyFont="1" applyBorder="1"/>
    <xf numFmtId="0" fontId="21" fillId="0" borderId="36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166" fontId="21" fillId="0" borderId="0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49" fontId="35" fillId="0" borderId="0" xfId="0" applyNumberFormat="1" applyFont="1"/>
    <xf numFmtId="0" fontId="8" fillId="0" borderId="29" xfId="0" applyFont="1" applyBorder="1" applyAlignment="1">
      <alignment horizontal="center"/>
    </xf>
    <xf numFmtId="0" fontId="35" fillId="0" borderId="0" xfId="0" applyFont="1" applyBorder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165" fontId="21" fillId="2" borderId="14" xfId="0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2" fontId="21" fillId="2" borderId="11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165" fontId="22" fillId="2" borderId="14" xfId="0" applyNumberFormat="1" applyFont="1" applyFill="1" applyBorder="1" applyAlignment="1">
      <alignment horizontal="center"/>
    </xf>
    <xf numFmtId="165" fontId="22" fillId="2" borderId="31" xfId="0" applyNumberFormat="1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2" borderId="13" xfId="0" applyFont="1" applyFill="1" applyBorder="1"/>
    <xf numFmtId="49" fontId="21" fillId="2" borderId="14" xfId="0" applyNumberFormat="1" applyFont="1" applyFill="1" applyBorder="1"/>
    <xf numFmtId="0" fontId="26" fillId="2" borderId="14" xfId="0" applyFont="1" applyFill="1" applyBorder="1" applyAlignment="1">
      <alignment horizontal="center"/>
    </xf>
    <xf numFmtId="165" fontId="21" fillId="2" borderId="15" xfId="0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 applyBorder="1"/>
    <xf numFmtId="0" fontId="0" fillId="2" borderId="0" xfId="0" applyFill="1" applyBorder="1"/>
    <xf numFmtId="0" fontId="3" fillId="2" borderId="0" xfId="0" applyFont="1" applyFill="1"/>
    <xf numFmtId="165" fontId="3" fillId="2" borderId="0" xfId="0" applyNumberFormat="1" applyFont="1" applyFill="1" applyBorder="1"/>
    <xf numFmtId="0" fontId="3" fillId="2" borderId="0" xfId="0" applyFont="1" applyFill="1" applyBorder="1"/>
    <xf numFmtId="0" fontId="27" fillId="2" borderId="13" xfId="0" applyFont="1" applyFill="1" applyBorder="1"/>
    <xf numFmtId="49" fontId="27" fillId="2" borderId="14" xfId="0" applyNumberFormat="1" applyFont="1" applyFill="1" applyBorder="1"/>
    <xf numFmtId="0" fontId="28" fillId="2" borderId="14" xfId="0" applyFont="1" applyFill="1" applyBorder="1" applyAlignment="1">
      <alignment horizontal="center"/>
    </xf>
    <xf numFmtId="0" fontId="21" fillId="2" borderId="13" xfId="0" applyNumberFormat="1" applyFont="1" applyFill="1" applyBorder="1" applyAlignment="1" applyProtection="1"/>
    <xf numFmtId="165" fontId="0" fillId="2" borderId="0" xfId="0" applyNumberFormat="1" applyFill="1"/>
    <xf numFmtId="0" fontId="21" fillId="2" borderId="4" xfId="0" applyFont="1" applyFill="1" applyBorder="1"/>
    <xf numFmtId="49" fontId="21" fillId="2" borderId="5" xfId="0" applyNumberFormat="1" applyFont="1" applyFill="1" applyBorder="1"/>
    <xf numFmtId="0" fontId="26" fillId="2" borderId="5" xfId="0" applyFont="1" applyFill="1" applyBorder="1" applyAlignment="1">
      <alignment horizontal="center"/>
    </xf>
    <xf numFmtId="165" fontId="21" fillId="2" borderId="5" xfId="0" applyNumberFormat="1" applyFont="1" applyFill="1" applyBorder="1" applyAlignment="1">
      <alignment horizontal="center"/>
    </xf>
    <xf numFmtId="165" fontId="21" fillId="2" borderId="9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26" fillId="2" borderId="14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49" fontId="21" fillId="2" borderId="14" xfId="0" quotePrefix="1" applyNumberFormat="1" applyFont="1" applyFill="1" applyBorder="1"/>
    <xf numFmtId="2" fontId="26" fillId="2" borderId="14" xfId="0" applyNumberFormat="1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20" xfId="0" applyFont="1" applyFill="1" applyBorder="1"/>
    <xf numFmtId="49" fontId="21" fillId="2" borderId="21" xfId="0" applyNumberFormat="1" applyFont="1" applyFill="1" applyBorder="1"/>
    <xf numFmtId="0" fontId="21" fillId="2" borderId="21" xfId="0" applyFont="1" applyFill="1" applyBorder="1" applyAlignment="1">
      <alignment horizontal="center"/>
    </xf>
    <xf numFmtId="165" fontId="21" fillId="2" borderId="21" xfId="0" applyNumberFormat="1" applyFont="1" applyFill="1" applyBorder="1" applyAlignment="1">
      <alignment horizontal="center"/>
    </xf>
    <xf numFmtId="165" fontId="21" fillId="2" borderId="22" xfId="0" applyNumberFormat="1" applyFont="1" applyFill="1" applyBorder="1" applyAlignment="1">
      <alignment horizontal="center"/>
    </xf>
    <xf numFmtId="0" fontId="21" fillId="2" borderId="23" xfId="0" applyFont="1" applyFill="1" applyBorder="1"/>
    <xf numFmtId="49" fontId="21" fillId="2" borderId="0" xfId="0" applyNumberFormat="1" applyFont="1" applyFill="1" applyBorder="1"/>
    <xf numFmtId="0" fontId="21" fillId="2" borderId="0" xfId="0" applyFont="1" applyFill="1" applyBorder="1" applyAlignment="1">
      <alignment horizontal="center"/>
    </xf>
    <xf numFmtId="165" fontId="21" fillId="2" borderId="0" xfId="0" applyNumberFormat="1" applyFont="1" applyFill="1" applyBorder="1" applyAlignment="1">
      <alignment horizontal="center"/>
    </xf>
    <xf numFmtId="165" fontId="21" fillId="2" borderId="24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left"/>
    </xf>
    <xf numFmtId="0" fontId="21" fillId="2" borderId="14" xfId="0" applyFont="1" applyFill="1" applyBorder="1" applyAlignment="1">
      <alignment horizontal="left"/>
    </xf>
    <xf numFmtId="0" fontId="21" fillId="2" borderId="13" xfId="0" applyFont="1" applyFill="1" applyBorder="1" applyAlignment="1"/>
    <xf numFmtId="0" fontId="21" fillId="2" borderId="14" xfId="0" applyFont="1" applyFill="1" applyBorder="1" applyAlignment="1"/>
    <xf numFmtId="165" fontId="4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5" fillId="2" borderId="0" xfId="0" applyFont="1" applyFill="1" applyAlignment="1">
      <alignment wrapText="1"/>
    </xf>
    <xf numFmtId="165" fontId="4" fillId="2" borderId="13" xfId="0" applyNumberFormat="1" applyFont="1" applyFill="1" applyBorder="1"/>
    <xf numFmtId="49" fontId="4" fillId="2" borderId="1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5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6" fontId="4" fillId="2" borderId="15" xfId="0" applyNumberFormat="1" applyFont="1" applyFill="1" applyBorder="1" applyAlignment="1">
      <alignment horizontal="center"/>
    </xf>
    <xf numFmtId="0" fontId="4" fillId="2" borderId="20" xfId="0" applyFont="1" applyFill="1" applyBorder="1"/>
    <xf numFmtId="0" fontId="4" fillId="2" borderId="22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6" fontId="4" fillId="2" borderId="22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8" fillId="2" borderId="0" xfId="0" applyFont="1" applyFill="1"/>
    <xf numFmtId="165" fontId="18" fillId="2" borderId="0" xfId="0" applyNumberFormat="1" applyFont="1" applyFill="1" applyBorder="1"/>
    <xf numFmtId="0" fontId="18" fillId="2" borderId="0" xfId="0" applyFont="1" applyFill="1" applyBorder="1"/>
    <xf numFmtId="0" fontId="5" fillId="2" borderId="0" xfId="0" applyFont="1" applyFill="1"/>
    <xf numFmtId="165" fontId="5" fillId="2" borderId="0" xfId="0" applyNumberFormat="1" applyFont="1" applyFill="1" applyBorder="1"/>
    <xf numFmtId="0" fontId="5" fillId="2" borderId="0" xfId="0" applyFont="1" applyFill="1" applyBorder="1"/>
    <xf numFmtId="0" fontId="21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21" fillId="2" borderId="31" xfId="0" applyNumberFormat="1" applyFont="1" applyFill="1" applyBorder="1" applyAlignment="1">
      <alignment horizontal="center"/>
    </xf>
    <xf numFmtId="49" fontId="21" fillId="2" borderId="0" xfId="0" applyNumberFormat="1" applyFont="1" applyFill="1"/>
    <xf numFmtId="0" fontId="21" fillId="2" borderId="0" xfId="0" applyFont="1" applyFill="1" applyAlignment="1">
      <alignment horizontal="center"/>
    </xf>
    <xf numFmtId="165" fontId="21" fillId="2" borderId="0" xfId="0" applyNumberFormat="1" applyFont="1" applyFill="1" applyAlignment="1">
      <alignment horizontal="center"/>
    </xf>
    <xf numFmtId="0" fontId="21" fillId="2" borderId="32" xfId="0" applyFont="1" applyFill="1" applyBorder="1"/>
    <xf numFmtId="49" fontId="21" fillId="2" borderId="32" xfId="0" applyNumberFormat="1" applyFont="1" applyFill="1" applyBorder="1"/>
    <xf numFmtId="0" fontId="21" fillId="2" borderId="32" xfId="0" applyFont="1" applyFill="1" applyBorder="1" applyAlignment="1">
      <alignment horizontal="center"/>
    </xf>
    <xf numFmtId="165" fontId="21" fillId="2" borderId="3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21" fillId="2" borderId="33" xfId="0" applyNumberFormat="1" applyFont="1" applyFill="1" applyBorder="1"/>
    <xf numFmtId="49" fontId="21" fillId="2" borderId="34" xfId="0" applyNumberFormat="1" applyFont="1" applyFill="1" applyBorder="1" applyAlignment="1">
      <alignment horizontal="center"/>
    </xf>
    <xf numFmtId="165" fontId="21" fillId="2" borderId="11" xfId="0" applyNumberFormat="1" applyFont="1" applyFill="1" applyBorder="1" applyAlignment="1">
      <alignment horizontal="center"/>
    </xf>
    <xf numFmtId="0" fontId="21" fillId="2" borderId="33" xfId="0" applyFont="1" applyFill="1" applyBorder="1"/>
    <xf numFmtId="0" fontId="21" fillId="2" borderId="34" xfId="0" applyNumberFormat="1" applyFont="1" applyFill="1" applyBorder="1" applyAlignment="1">
      <alignment horizontal="center"/>
    </xf>
    <xf numFmtId="166" fontId="21" fillId="2" borderId="14" xfId="0" applyNumberFormat="1" applyFont="1" applyFill="1" applyBorder="1" applyAlignment="1">
      <alignment horizontal="center"/>
    </xf>
    <xf numFmtId="0" fontId="21" fillId="2" borderId="35" xfId="0" applyFont="1" applyFill="1" applyBorder="1"/>
    <xf numFmtId="0" fontId="21" fillId="2" borderId="36" xfId="0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66" fontId="21" fillId="2" borderId="0" xfId="0" applyNumberFormat="1" applyFont="1" applyFill="1" applyBorder="1" applyAlignment="1">
      <alignment horizontal="center"/>
    </xf>
    <xf numFmtId="0" fontId="17" fillId="2" borderId="0" xfId="0" applyFont="1" applyFill="1" applyBorder="1"/>
    <xf numFmtId="49" fontId="17" fillId="2" borderId="0" xfId="0" applyNumberFormat="1" applyFont="1" applyFill="1"/>
    <xf numFmtId="0" fontId="35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2" fillId="2" borderId="13" xfId="0" applyFont="1" applyFill="1" applyBorder="1"/>
    <xf numFmtId="49" fontId="22" fillId="2" borderId="14" xfId="0" applyNumberFormat="1" applyFont="1" applyFill="1" applyBorder="1"/>
    <xf numFmtId="0" fontId="30" fillId="2" borderId="14" xfId="0" applyFont="1" applyFill="1" applyBorder="1" applyAlignment="1">
      <alignment horizontal="center"/>
    </xf>
    <xf numFmtId="0" fontId="22" fillId="2" borderId="13" xfId="0" applyNumberFormat="1" applyFont="1" applyFill="1" applyBorder="1" applyAlignment="1" applyProtection="1"/>
    <xf numFmtId="0" fontId="22" fillId="2" borderId="0" xfId="0" applyFont="1" applyFill="1" applyBorder="1"/>
    <xf numFmtId="49" fontId="22" fillId="2" borderId="0" xfId="0" applyNumberFormat="1" applyFont="1" applyFill="1" applyBorder="1"/>
    <xf numFmtId="0" fontId="30" fillId="2" borderId="0" xfId="0" applyFont="1" applyFill="1" applyBorder="1" applyAlignment="1">
      <alignment horizontal="center"/>
    </xf>
    <xf numFmtId="165" fontId="22" fillId="2" borderId="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0" fillId="2" borderId="14" xfId="0" applyNumberFormat="1" applyFont="1" applyFill="1" applyBorder="1" applyAlignment="1">
      <alignment horizontal="center"/>
    </xf>
    <xf numFmtId="49" fontId="22" fillId="2" borderId="14" xfId="0" quotePrefix="1" applyNumberFormat="1" applyFont="1" applyFill="1" applyBorder="1"/>
    <xf numFmtId="2" fontId="30" fillId="2" borderId="14" xfId="0" applyNumberFormat="1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2" fillId="2" borderId="20" xfId="0" applyFont="1" applyFill="1" applyBorder="1"/>
    <xf numFmtId="49" fontId="22" fillId="2" borderId="21" xfId="0" applyNumberFormat="1" applyFont="1" applyFill="1" applyBorder="1"/>
    <xf numFmtId="49" fontId="22" fillId="2" borderId="0" xfId="0" applyNumberFormat="1" applyFont="1" applyFill="1"/>
    <xf numFmtId="0" fontId="22" fillId="2" borderId="0" xfId="0" applyFont="1" applyFill="1" applyAlignment="1">
      <alignment horizontal="center"/>
    </xf>
    <xf numFmtId="165" fontId="22" fillId="2" borderId="0" xfId="0" applyNumberFormat="1" applyFont="1" applyFill="1" applyAlignment="1">
      <alignment horizontal="center"/>
    </xf>
    <xf numFmtId="0" fontId="22" fillId="2" borderId="13" xfId="0" applyFont="1" applyFill="1" applyBorder="1" applyAlignment="1">
      <alignment horizontal="left"/>
    </xf>
    <xf numFmtId="0" fontId="22" fillId="2" borderId="14" xfId="0" applyFont="1" applyFill="1" applyBorder="1" applyAlignment="1">
      <alignment horizontal="left"/>
    </xf>
    <xf numFmtId="0" fontId="22" fillId="2" borderId="13" xfId="0" applyFont="1" applyFill="1" applyBorder="1" applyAlignment="1"/>
    <xf numFmtId="0" fontId="22" fillId="2" borderId="14" xfId="0" applyFont="1" applyFill="1" applyBorder="1" applyAlignment="1"/>
    <xf numFmtId="0" fontId="22" fillId="2" borderId="21" xfId="0" applyFont="1" applyFill="1" applyBorder="1" applyAlignment="1">
      <alignment horizontal="center"/>
    </xf>
    <xf numFmtId="0" fontId="22" fillId="2" borderId="32" xfId="0" applyFont="1" applyFill="1" applyBorder="1"/>
    <xf numFmtId="49" fontId="22" fillId="2" borderId="32" xfId="0" applyNumberFormat="1" applyFont="1" applyFill="1" applyBorder="1"/>
    <xf numFmtId="0" fontId="22" fillId="2" borderId="32" xfId="0" applyFont="1" applyFill="1" applyBorder="1" applyAlignment="1">
      <alignment horizontal="center"/>
    </xf>
    <xf numFmtId="165" fontId="22" fillId="2" borderId="32" xfId="0" applyNumberFormat="1" applyFont="1" applyFill="1" applyBorder="1" applyAlignment="1">
      <alignment horizontal="center"/>
    </xf>
    <xf numFmtId="165" fontId="22" fillId="2" borderId="33" xfId="0" applyNumberFormat="1" applyFont="1" applyFill="1" applyBorder="1"/>
    <xf numFmtId="49" fontId="22" fillId="2" borderId="34" xfId="0" applyNumberFormat="1" applyFont="1" applyFill="1" applyBorder="1" applyAlignment="1">
      <alignment horizontal="center"/>
    </xf>
    <xf numFmtId="165" fontId="22" fillId="2" borderId="11" xfId="0" applyNumberFormat="1" applyFont="1" applyFill="1" applyBorder="1" applyAlignment="1">
      <alignment horizontal="center"/>
    </xf>
    <xf numFmtId="0" fontId="22" fillId="2" borderId="33" xfId="0" applyFont="1" applyFill="1" applyBorder="1"/>
    <xf numFmtId="0" fontId="22" fillId="2" borderId="34" xfId="0" applyNumberFormat="1" applyFont="1" applyFill="1" applyBorder="1" applyAlignment="1">
      <alignment horizontal="center"/>
    </xf>
    <xf numFmtId="166" fontId="22" fillId="2" borderId="14" xfId="0" applyNumberFormat="1" applyFont="1" applyFill="1" applyBorder="1" applyAlignment="1">
      <alignment horizontal="center"/>
    </xf>
    <xf numFmtId="0" fontId="22" fillId="2" borderId="35" xfId="0" applyFont="1" applyFill="1" applyBorder="1"/>
    <xf numFmtId="0" fontId="22" fillId="2" borderId="36" xfId="0" applyNumberFormat="1" applyFont="1" applyFill="1" applyBorder="1" applyAlignment="1">
      <alignment horizontal="center"/>
    </xf>
    <xf numFmtId="0" fontId="22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166" fontId="22" fillId="2" borderId="0" xfId="0" applyNumberFormat="1" applyFont="1" applyFill="1" applyBorder="1" applyAlignment="1">
      <alignment horizontal="center"/>
    </xf>
    <xf numFmtId="0" fontId="35" fillId="2" borderId="0" xfId="0" applyFont="1" applyFill="1"/>
    <xf numFmtId="49" fontId="35" fillId="2" borderId="0" xfId="0" applyNumberFormat="1" applyFont="1" applyFill="1"/>
    <xf numFmtId="0" fontId="0" fillId="2" borderId="0" xfId="0" applyFont="1" applyFill="1"/>
    <xf numFmtId="165" fontId="0" fillId="2" borderId="0" xfId="0" applyNumberFormat="1" applyFont="1" applyFill="1" applyBorder="1"/>
    <xf numFmtId="0" fontId="0" fillId="2" borderId="0" xfId="0" applyFont="1" applyFill="1" applyBorder="1"/>
    <xf numFmtId="0" fontId="9" fillId="2" borderId="0" xfId="0" applyFont="1" applyFill="1"/>
    <xf numFmtId="165" fontId="9" fillId="2" borderId="0" xfId="0" applyNumberFormat="1" applyFont="1" applyFill="1" applyBorder="1"/>
    <xf numFmtId="0" fontId="9" fillId="2" borderId="0" xfId="0" applyFont="1" applyFill="1" applyBorder="1"/>
    <xf numFmtId="0" fontId="22" fillId="2" borderId="0" xfId="0" applyFont="1" applyFill="1"/>
    <xf numFmtId="0" fontId="9" fillId="2" borderId="0" xfId="0" applyFont="1" applyFill="1" applyBorder="1" applyAlignment="1">
      <alignment horizontal="center"/>
    </xf>
    <xf numFmtId="0" fontId="38" fillId="2" borderId="0" xfId="0" applyFont="1" applyFill="1" applyBorder="1"/>
    <xf numFmtId="49" fontId="38" fillId="2" borderId="0" xfId="0" applyNumberFormat="1" applyFont="1" applyFill="1"/>
    <xf numFmtId="0" fontId="0" fillId="2" borderId="0" xfId="0" applyFont="1" applyFill="1" applyAlignment="1">
      <alignment horizontal="center"/>
    </xf>
    <xf numFmtId="0" fontId="2" fillId="2" borderId="13" xfId="0" applyFont="1" applyFill="1" applyBorder="1"/>
    <xf numFmtId="49" fontId="2" fillId="2" borderId="14" xfId="0" applyNumberFormat="1" applyFont="1" applyFill="1" applyBorder="1"/>
    <xf numFmtId="0" fontId="11" fillId="2" borderId="14" xfId="0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0" fontId="39" fillId="2" borderId="0" xfId="0" applyFont="1" applyFill="1"/>
    <xf numFmtId="165" fontId="39" fillId="2" borderId="0" xfId="0" applyNumberFormat="1" applyFont="1" applyFill="1" applyBorder="1"/>
    <xf numFmtId="0" fontId="39" fillId="2" borderId="0" xfId="0" applyFont="1" applyFill="1" applyBorder="1"/>
    <xf numFmtId="0" fontId="2" fillId="2" borderId="13" xfId="0" applyNumberFormat="1" applyFont="1" applyFill="1" applyBorder="1" applyAlignment="1" applyProtection="1"/>
    <xf numFmtId="0" fontId="2" fillId="2" borderId="0" xfId="0" applyFont="1" applyFill="1"/>
    <xf numFmtId="0" fontId="2" fillId="2" borderId="0" xfId="0" applyFont="1" applyFill="1" applyBorder="1"/>
    <xf numFmtId="0" fontId="11" fillId="2" borderId="1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2" fillId="2" borderId="14" xfId="0" quotePrefix="1" applyNumberFormat="1" applyFont="1" applyFill="1" applyBorder="1"/>
    <xf numFmtId="2" fontId="11" fillId="2" borderId="14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/>
    <xf numFmtId="49" fontId="2" fillId="2" borderId="21" xfId="0" applyNumberFormat="1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2" fillId="2" borderId="21" xfId="0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33" xfId="0" applyNumberFormat="1" applyFont="1" applyFill="1" applyBorder="1"/>
    <xf numFmtId="49" fontId="2" fillId="2" borderId="34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0" fontId="2" fillId="2" borderId="33" xfId="0" applyFont="1" applyFill="1" applyBorder="1"/>
    <xf numFmtId="0" fontId="2" fillId="2" borderId="34" xfId="0" applyNumberFormat="1" applyFont="1" applyFill="1" applyBorder="1" applyAlignment="1">
      <alignment horizontal="center"/>
    </xf>
    <xf numFmtId="166" fontId="2" fillId="2" borderId="14" xfId="0" applyNumberFormat="1" applyFont="1" applyFill="1" applyBorder="1" applyAlignment="1">
      <alignment horizontal="center"/>
    </xf>
    <xf numFmtId="0" fontId="2" fillId="2" borderId="35" xfId="0" applyFont="1" applyFill="1" applyBorder="1"/>
    <xf numFmtId="0" fontId="2" fillId="2" borderId="36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41" fillId="2" borderId="0" xfId="0" applyFont="1" applyFill="1" applyBorder="1"/>
    <xf numFmtId="49" fontId="41" fillId="2" borderId="0" xfId="0" applyNumberFormat="1" applyFont="1" applyFill="1"/>
    <xf numFmtId="0" fontId="39" fillId="2" borderId="0" xfId="0" applyFont="1" applyFill="1" applyAlignment="1">
      <alignment horizontal="center"/>
    </xf>
    <xf numFmtId="165" fontId="35" fillId="2" borderId="0" xfId="0" applyNumberFormat="1" applyFont="1" applyFill="1" applyBorder="1"/>
    <xf numFmtId="0" fontId="35" fillId="2" borderId="0" xfId="0" applyFont="1" applyFill="1" applyBorder="1"/>
    <xf numFmtId="0" fontId="8" fillId="2" borderId="0" xfId="0" applyFont="1" applyFill="1"/>
    <xf numFmtId="165" fontId="8" fillId="2" borderId="0" xfId="0" applyNumberFormat="1" applyFont="1" applyFill="1" applyBorder="1"/>
    <xf numFmtId="0" fontId="8" fillId="2" borderId="0" xfId="0" applyFont="1" applyFill="1" applyBorder="1"/>
    <xf numFmtId="0" fontId="21" fillId="2" borderId="0" xfId="0" applyFont="1" applyFill="1"/>
    <xf numFmtId="0" fontId="8" fillId="2" borderId="0" xfId="0" applyFont="1" applyFill="1" applyBorder="1" applyAlignment="1">
      <alignment horizontal="center"/>
    </xf>
    <xf numFmtId="0" fontId="19" fillId="2" borderId="0" xfId="0" applyFont="1" applyFill="1" applyBorder="1"/>
    <xf numFmtId="49" fontId="19" fillId="2" borderId="0" xfId="0" applyNumberFormat="1" applyFont="1" applyFill="1"/>
    <xf numFmtId="0" fontId="18" fillId="2" borderId="0" xfId="0" applyFont="1" applyFill="1" applyAlignment="1">
      <alignment horizontal="center"/>
    </xf>
    <xf numFmtId="165" fontId="22" fillId="2" borderId="2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/>
    <xf numFmtId="49" fontId="4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vertical="center" wrapText="1"/>
    </xf>
    <xf numFmtId="165" fontId="21" fillId="2" borderId="34" xfId="0" applyNumberFormat="1" applyFont="1" applyFill="1" applyBorder="1" applyAlignment="1">
      <alignment horizontal="center"/>
    </xf>
    <xf numFmtId="0" fontId="35" fillId="2" borderId="34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1" fillId="2" borderId="14" xfId="0" applyFont="1" applyFill="1" applyBorder="1"/>
    <xf numFmtId="0" fontId="33" fillId="2" borderId="14" xfId="0" applyFont="1" applyFill="1" applyBorder="1" applyAlignment="1"/>
    <xf numFmtId="0" fontId="33" fillId="2" borderId="0" xfId="0" applyFont="1" applyFill="1" applyBorder="1" applyAlignment="1"/>
    <xf numFmtId="0" fontId="21" fillId="2" borderId="10" xfId="0" applyFont="1" applyFill="1" applyBorder="1"/>
    <xf numFmtId="49" fontId="21" fillId="2" borderId="11" xfId="0" applyNumberFormat="1" applyFont="1" applyFill="1" applyBorder="1"/>
    <xf numFmtId="0" fontId="26" fillId="2" borderId="1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0" fontId="33" fillId="2" borderId="7" xfId="0" applyFont="1" applyFill="1" applyBorder="1" applyAlignment="1"/>
    <xf numFmtId="0" fontId="33" fillId="2" borderId="8" xfId="0" applyFont="1" applyFill="1" applyBorder="1" applyAlignment="1"/>
    <xf numFmtId="0" fontId="8" fillId="2" borderId="27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1" fillId="2" borderId="41" xfId="0" applyFont="1" applyFill="1" applyBorder="1"/>
    <xf numFmtId="49" fontId="21" fillId="2" borderId="31" xfId="0" applyNumberFormat="1" applyFont="1" applyFill="1" applyBorder="1"/>
    <xf numFmtId="0" fontId="26" fillId="2" borderId="31" xfId="0" applyFont="1" applyFill="1" applyBorder="1" applyAlignment="1">
      <alignment horizontal="center"/>
    </xf>
    <xf numFmtId="2" fontId="8" fillId="2" borderId="31" xfId="0" applyNumberFormat="1" applyFont="1" applyFill="1" applyBorder="1" applyAlignment="1">
      <alignment horizontal="center"/>
    </xf>
    <xf numFmtId="2" fontId="8" fillId="2" borderId="39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39" xfId="0" applyNumberFormat="1" applyFon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1" xfId="0" applyNumberFormat="1" applyFont="1" applyFill="1" applyBorder="1"/>
    <xf numFmtId="0" fontId="11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9" fontId="4" fillId="2" borderId="0" xfId="0" applyNumberFormat="1" applyFont="1" applyFill="1"/>
    <xf numFmtId="0" fontId="9" fillId="2" borderId="27" xfId="0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0" fontId="4" fillId="2" borderId="32" xfId="0" applyFont="1" applyFill="1" applyBorder="1"/>
    <xf numFmtId="49" fontId="4" fillId="2" borderId="32" xfId="0" applyNumberFormat="1" applyFont="1" applyFill="1" applyBorder="1"/>
    <xf numFmtId="0" fontId="4" fillId="2" borderId="32" xfId="0" applyFont="1" applyFill="1" applyBorder="1" applyAlignment="1">
      <alignment horizontal="center"/>
    </xf>
    <xf numFmtId="165" fontId="4" fillId="2" borderId="32" xfId="0" applyNumberFormat="1" applyFont="1" applyFill="1" applyBorder="1" applyAlignment="1">
      <alignment horizontal="center"/>
    </xf>
    <xf numFmtId="165" fontId="4" fillId="2" borderId="33" xfId="0" applyNumberFormat="1" applyFont="1" applyFill="1" applyBorder="1"/>
    <xf numFmtId="49" fontId="4" fillId="2" borderId="34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4" xfId="0" applyNumberFormat="1" applyFont="1" applyFill="1" applyBorder="1" applyAlignment="1">
      <alignment horizontal="center"/>
    </xf>
    <xf numFmtId="166" fontId="4" fillId="2" borderId="14" xfId="0" applyNumberFormat="1" applyFont="1" applyFill="1" applyBorder="1" applyAlignment="1">
      <alignment horizontal="center"/>
    </xf>
    <xf numFmtId="0" fontId="4" fillId="2" borderId="35" xfId="0" applyFont="1" applyFill="1" applyBorder="1"/>
    <xf numFmtId="0" fontId="4" fillId="2" borderId="36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0" fillId="0" borderId="10" xfId="0" applyBorder="1"/>
    <xf numFmtId="2" fontId="0" fillId="0" borderId="12" xfId="0" applyNumberFormat="1" applyBorder="1" applyAlignment="1">
      <alignment horizontal="center"/>
    </xf>
    <xf numFmtId="0" fontId="0" fillId="0" borderId="11" xfId="0" applyBorder="1"/>
    <xf numFmtId="2" fontId="21" fillId="2" borderId="1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35" xfId="0" quotePrefix="1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2" fontId="21" fillId="2" borderId="11" xfId="0" quotePrefix="1" applyNumberFormat="1" applyFont="1" applyFill="1" applyBorder="1" applyAlignment="1">
      <alignment horizontal="center"/>
    </xf>
    <xf numFmtId="2" fontId="22" fillId="2" borderId="14" xfId="0" quotePrefix="1" applyNumberFormat="1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165" fontId="49" fillId="2" borderId="14" xfId="0" applyNumberFormat="1" applyFont="1" applyFill="1" applyBorder="1" applyAlignment="1">
      <alignment horizontal="center"/>
    </xf>
    <xf numFmtId="0" fontId="8" fillId="0" borderId="39" xfId="0" applyFont="1" applyBorder="1" applyAlignment="1">
      <alignment horizontal="center"/>
    </xf>
    <xf numFmtId="2" fontId="8" fillId="2" borderId="35" xfId="0" applyNumberFormat="1" applyFont="1" applyFill="1" applyBorder="1" applyAlignment="1">
      <alignment horizontal="center"/>
    </xf>
    <xf numFmtId="2" fontId="8" fillId="2" borderId="50" xfId="0" applyNumberFormat="1" applyFont="1" applyFill="1" applyBorder="1" applyAlignment="1">
      <alignment horizontal="center"/>
    </xf>
    <xf numFmtId="0" fontId="21" fillId="2" borderId="31" xfId="0" applyFont="1" applyFill="1" applyBorder="1"/>
    <xf numFmtId="0" fontId="33" fillId="2" borderId="31" xfId="0" applyFont="1" applyFill="1" applyBorder="1" applyAlignment="1"/>
    <xf numFmtId="165" fontId="21" fillId="2" borderId="49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49" fontId="2" fillId="0" borderId="0" xfId="0" applyNumberFormat="1" applyFont="1" applyAlignment="1"/>
    <xf numFmtId="0" fontId="8" fillId="0" borderId="3" xfId="0" applyFont="1" applyBorder="1" applyAlignment="1">
      <alignment horizontal="center"/>
    </xf>
    <xf numFmtId="49" fontId="36" fillId="0" borderId="0" xfId="0" applyNumberFormat="1" applyFont="1" applyAlignment="1"/>
    <xf numFmtId="49" fontId="21" fillId="0" borderId="0" xfId="0" applyNumberFormat="1" applyFont="1" applyAlignment="1"/>
    <xf numFmtId="0" fontId="21" fillId="2" borderId="10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1" fillId="2" borderId="27" xfId="0" applyFont="1" applyFill="1" applyBorder="1"/>
    <xf numFmtId="0" fontId="5" fillId="2" borderId="3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2" borderId="31" xfId="0" applyFont="1" applyFill="1" applyBorder="1"/>
    <xf numFmtId="49" fontId="4" fillId="2" borderId="31" xfId="0" applyNumberFormat="1" applyFont="1" applyFill="1" applyBorder="1"/>
    <xf numFmtId="0" fontId="13" fillId="2" borderId="31" xfId="0" applyFont="1" applyFill="1" applyBorder="1" applyAlignment="1">
      <alignment horizontal="center"/>
    </xf>
    <xf numFmtId="0" fontId="10" fillId="2" borderId="31" xfId="0" applyFont="1" applyFill="1" applyBorder="1" applyAlignment="1"/>
    <xf numFmtId="165" fontId="4" fillId="2" borderId="3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2" fontId="21" fillId="2" borderId="14" xfId="0" applyNumberFormat="1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165" fontId="9" fillId="2" borderId="26" xfId="0" applyNumberFormat="1" applyFont="1" applyFill="1" applyBorder="1" applyAlignment="1">
      <alignment horizontal="center"/>
    </xf>
    <xf numFmtId="165" fontId="9" fillId="2" borderId="27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6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165" fontId="8" fillId="2" borderId="26" xfId="0" applyNumberFormat="1" applyFont="1" applyFill="1" applyBorder="1" applyAlignment="1">
      <alignment horizontal="center"/>
    </xf>
    <xf numFmtId="165" fontId="8" fillId="2" borderId="27" xfId="0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2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2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/>
    </xf>
    <xf numFmtId="0" fontId="32" fillId="2" borderId="16" xfId="0" applyFont="1" applyFill="1" applyBorder="1" applyAlignment="1">
      <alignment horizontal="center"/>
    </xf>
    <xf numFmtId="49" fontId="42" fillId="0" borderId="0" xfId="0" applyNumberFormat="1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5" fontId="3" fillId="2" borderId="26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0" fillId="2" borderId="7" xfId="0" applyFont="1" applyFill="1" applyBorder="1" applyAlignment="1">
      <alignment horizontal="center"/>
    </xf>
    <xf numFmtId="0" fontId="50" fillId="2" borderId="8" xfId="0" applyFont="1" applyFill="1" applyBorder="1" applyAlignment="1">
      <alignment horizontal="center"/>
    </xf>
    <xf numFmtId="0" fontId="50" fillId="2" borderId="16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165" fontId="9" fillId="2" borderId="0" xfId="0" applyNumberFormat="1" applyFont="1" applyFill="1" applyAlignment="1">
      <alignment horizontal="left"/>
    </xf>
    <xf numFmtId="49" fontId="22" fillId="0" borderId="0" xfId="0" applyNumberFormat="1" applyFont="1" applyAlignment="1">
      <alignment horizontal="center"/>
    </xf>
    <xf numFmtId="165" fontId="9" fillId="2" borderId="0" xfId="0" applyNumberFormat="1" applyFont="1" applyFill="1" applyAlignment="1">
      <alignment horizontal="left" vertical="center" wrapText="1"/>
    </xf>
    <xf numFmtId="0" fontId="0" fillId="0" borderId="34" xfId="0" applyBorder="1" applyAlignment="1">
      <alignment horizontal="center"/>
    </xf>
    <xf numFmtId="49" fontId="21" fillId="0" borderId="0" xfId="0" applyNumberFormat="1" applyFont="1" applyAlignment="1">
      <alignment horizontal="left"/>
    </xf>
    <xf numFmtId="165" fontId="5" fillId="2" borderId="23" xfId="0" applyNumberFormat="1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165" fontId="8" fillId="2" borderId="23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2" fontId="21" fillId="2" borderId="39" xfId="0" quotePrefix="1" applyNumberFormat="1" applyFont="1" applyFill="1" applyBorder="1" applyAlignment="1">
      <alignment horizontal="center"/>
    </xf>
    <xf numFmtId="2" fontId="21" fillId="2" borderId="43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2" fontId="21" fillId="2" borderId="40" xfId="0" quotePrefix="1" applyNumberFormat="1" applyFont="1" applyFill="1" applyBorder="1" applyAlignment="1">
      <alignment horizontal="center"/>
    </xf>
    <xf numFmtId="2" fontId="21" fillId="2" borderId="40" xfId="0" applyNumberFormat="1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2" fontId="21" fillId="2" borderId="35" xfId="0" quotePrefix="1" applyNumberFormat="1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9" fillId="0" borderId="14" xfId="0" applyFont="1" applyBorder="1" applyAlignment="1">
      <alignment horizontal="center"/>
    </xf>
    <xf numFmtId="0" fontId="33" fillId="2" borderId="1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0" fillId="2" borderId="2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165" fontId="5" fillId="2" borderId="2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4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2" fillId="2" borderId="14" xfId="0" applyFont="1" applyFill="1" applyBorder="1"/>
    <xf numFmtId="2" fontId="21" fillId="2" borderId="12" xfId="0" quotePrefix="1" applyNumberFormat="1" applyFont="1" applyFill="1" applyBorder="1" applyAlignment="1">
      <alignment horizontal="center"/>
    </xf>
    <xf numFmtId="2" fontId="21" fillId="2" borderId="15" xfId="0" quotePrefix="1" applyNumberFormat="1" applyFont="1" applyFill="1" applyBorder="1" applyAlignment="1">
      <alignment horizontal="center"/>
    </xf>
    <xf numFmtId="2" fontId="21" fillId="2" borderId="22" xfId="0" quotePrefix="1" applyNumberFormat="1" applyFont="1" applyFill="1" applyBorder="1" applyAlignment="1">
      <alignment horizontal="center"/>
    </xf>
    <xf numFmtId="0" fontId="32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104775</xdr:rowOff>
    </xdr:from>
    <xdr:to>
      <xdr:col>8</xdr:col>
      <xdr:colOff>1609725</xdr:colOff>
      <xdr:row>4</xdr:row>
      <xdr:rowOff>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848850" y="104775"/>
          <a:ext cx="13906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1514474</xdr:colOff>
      <xdr:row>3</xdr:row>
      <xdr:rowOff>84718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295276</xdr:colOff>
      <xdr:row>0</xdr:row>
      <xdr:rowOff>133350</xdr:rowOff>
    </xdr:from>
    <xdr:to>
      <xdr:col>8</xdr:col>
      <xdr:colOff>1647826</xdr:colOff>
      <xdr:row>4</xdr:row>
      <xdr:rowOff>123825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15551" y="133350"/>
          <a:ext cx="13525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680085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44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6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621792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1371599</xdr:colOff>
      <xdr:row>4</xdr:row>
      <xdr:rowOff>48501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599" cy="108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746760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85725</xdr:rowOff>
    </xdr:from>
    <xdr:to>
      <xdr:col>9</xdr:col>
      <xdr:colOff>1</xdr:colOff>
      <xdr:row>3</xdr:row>
      <xdr:rowOff>180975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34601" y="85725"/>
          <a:ext cx="1171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1548765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198772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90675" cy="1265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0</xdr:row>
      <xdr:rowOff>85726</xdr:rowOff>
    </xdr:from>
    <xdr:to>
      <xdr:col>8</xdr:col>
      <xdr:colOff>1628774</xdr:colOff>
      <xdr:row>3</xdr:row>
      <xdr:rowOff>114559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4" y="85726"/>
          <a:ext cx="1362075" cy="1133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3</xdr:row>
      <xdr:rowOff>166242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66875" cy="127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161925</xdr:rowOff>
    </xdr:from>
    <xdr:to>
      <xdr:col>8</xdr:col>
      <xdr:colOff>1495424</xdr:colOff>
      <xdr:row>3</xdr:row>
      <xdr:rowOff>161925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01275" y="161925"/>
          <a:ext cx="1362074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2</xdr:row>
      <xdr:rowOff>124225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38275" cy="108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85724</xdr:rowOff>
    </xdr:from>
    <xdr:to>
      <xdr:col>8</xdr:col>
      <xdr:colOff>1600200</xdr:colOff>
      <xdr:row>4</xdr:row>
      <xdr:rowOff>38968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53700" y="85724"/>
          <a:ext cx="1285875" cy="1172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45720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001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85725</xdr:rowOff>
    </xdr:from>
    <xdr:to>
      <xdr:col>8</xdr:col>
      <xdr:colOff>1638300</xdr:colOff>
      <xdr:row>3</xdr:row>
      <xdr:rowOff>104775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058525" y="85725"/>
          <a:ext cx="13525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1676400</xdr:colOff>
      <xdr:row>4</xdr:row>
      <xdr:rowOff>57286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76400" cy="1314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85724</xdr:rowOff>
    </xdr:from>
    <xdr:to>
      <xdr:col>8</xdr:col>
      <xdr:colOff>1390650</xdr:colOff>
      <xdr:row>4</xdr:row>
      <xdr:rowOff>152400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667875" y="85724"/>
          <a:ext cx="1390650" cy="1085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1485899</xdr:colOff>
      <xdr:row>4</xdr:row>
      <xdr:rowOff>8890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899" cy="120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85725</xdr:rowOff>
    </xdr:from>
    <xdr:to>
      <xdr:col>8</xdr:col>
      <xdr:colOff>1314449</xdr:colOff>
      <xdr:row>3</xdr:row>
      <xdr:rowOff>152400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05974" y="85725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95249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1476375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06075" y="85725"/>
          <a:ext cx="1476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190500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1495425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506200" y="85725"/>
          <a:ext cx="1495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48768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38099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1925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85726</xdr:colOff>
      <xdr:row>0</xdr:row>
      <xdr:rowOff>95250</xdr:rowOff>
    </xdr:from>
    <xdr:to>
      <xdr:col>8</xdr:col>
      <xdr:colOff>1476376</xdr:colOff>
      <xdr:row>4</xdr:row>
      <xdr:rowOff>85725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34601" y="95250"/>
          <a:ext cx="13906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4</xdr:row>
      <xdr:rowOff>57150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525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171450</xdr:rowOff>
    </xdr:from>
    <xdr:to>
      <xdr:col>8</xdr:col>
      <xdr:colOff>1400175</xdr:colOff>
      <xdr:row>4</xdr:row>
      <xdr:rowOff>28575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25074" y="171450"/>
          <a:ext cx="1200151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1504951</xdr:colOff>
      <xdr:row>4</xdr:row>
      <xdr:rowOff>47624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50495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57150</xdr:rowOff>
    </xdr:from>
    <xdr:to>
      <xdr:col>8</xdr:col>
      <xdr:colOff>1609726</xdr:colOff>
      <xdr:row>4</xdr:row>
      <xdr:rowOff>66675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467851" y="57150"/>
          <a:ext cx="15049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12192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47625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478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85725</xdr:rowOff>
    </xdr:from>
    <xdr:to>
      <xdr:col>8</xdr:col>
      <xdr:colOff>1457325</xdr:colOff>
      <xdr:row>3</xdr:row>
      <xdr:rowOff>133350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5" y="85725"/>
          <a:ext cx="13716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4</xdr:row>
      <xdr:rowOff>76199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900" cy="128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85726</xdr:rowOff>
    </xdr:from>
    <xdr:to>
      <xdr:col>8</xdr:col>
      <xdr:colOff>1333500</xdr:colOff>
      <xdr:row>2</xdr:row>
      <xdr:rowOff>171451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15575" y="85726"/>
          <a:ext cx="1000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15240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</xdr:rowOff>
    </xdr:from>
    <xdr:to>
      <xdr:col>0</xdr:col>
      <xdr:colOff>1428750</xdr:colOff>
      <xdr:row>3</xdr:row>
      <xdr:rowOff>114300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9525"/>
          <a:ext cx="13811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1533525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15600" y="85725"/>
          <a:ext cx="15335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18288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1543050</xdr:colOff>
      <xdr:row>3</xdr:row>
      <xdr:rowOff>180975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430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1209675</xdr:colOff>
      <xdr:row>0</xdr:row>
      <xdr:rowOff>76200</xdr:rowOff>
    </xdr:from>
    <xdr:to>
      <xdr:col>8</xdr:col>
      <xdr:colOff>1381125</xdr:colOff>
      <xdr:row>4</xdr:row>
      <xdr:rowOff>66675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734675" y="76200"/>
          <a:ext cx="14001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3</xdr:row>
      <xdr:rowOff>49530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62075" cy="104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1323975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944350" y="85725"/>
          <a:ext cx="13239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1619251</xdr:colOff>
      <xdr:row>4</xdr:row>
      <xdr:rowOff>104775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6192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1343025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325225" y="857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27432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4</xdr:row>
      <xdr:rowOff>66675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716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85725</xdr:rowOff>
    </xdr:from>
    <xdr:to>
      <xdr:col>8</xdr:col>
      <xdr:colOff>1371601</xdr:colOff>
      <xdr:row>4</xdr:row>
      <xdr:rowOff>0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1" y="85725"/>
          <a:ext cx="13716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3</xdr:row>
      <xdr:rowOff>200025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954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30639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122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9525</xdr:colOff>
      <xdr:row>53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0</xdr:row>
      <xdr:rowOff>76200</xdr:rowOff>
    </xdr:from>
    <xdr:to>
      <xdr:col>6</xdr:col>
      <xdr:colOff>1485900</xdr:colOff>
      <xdr:row>4</xdr:row>
      <xdr:rowOff>66675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2068175" y="76200"/>
          <a:ext cx="1352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33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1373332</xdr:colOff>
      <xdr:row>4</xdr:row>
      <xdr:rowOff>142875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73332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200025</xdr:colOff>
      <xdr:row>0</xdr:row>
      <xdr:rowOff>114300</xdr:rowOff>
    </xdr:from>
    <xdr:to>
      <xdr:col>6</xdr:col>
      <xdr:colOff>1552575</xdr:colOff>
      <xdr:row>4</xdr:row>
      <xdr:rowOff>66675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010775" y="114300"/>
          <a:ext cx="1352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95250</xdr:rowOff>
    </xdr:from>
    <xdr:to>
      <xdr:col>8</xdr:col>
      <xdr:colOff>9525</xdr:colOff>
      <xdr:row>4</xdr:row>
      <xdr:rowOff>38100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8620125" y="95250"/>
          <a:ext cx="1057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4</xdr:row>
      <xdr:rowOff>123825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06286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1895475</xdr:colOff>
      <xdr:row>0</xdr:row>
      <xdr:rowOff>95250</xdr:rowOff>
    </xdr:from>
    <xdr:to>
      <xdr:col>8</xdr:col>
      <xdr:colOff>0</xdr:colOff>
      <xdr:row>4</xdr:row>
      <xdr:rowOff>180975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87000" y="95250"/>
          <a:ext cx="13620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57152</xdr:colOff>
      <xdr:row>0</xdr:row>
      <xdr:rowOff>47625</xdr:rowOff>
    </xdr:from>
    <xdr:to>
      <xdr:col>7</xdr:col>
      <xdr:colOff>1504950</xdr:colOff>
      <xdr:row>4</xdr:row>
      <xdr:rowOff>57150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029827" y="47625"/>
          <a:ext cx="1447798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229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1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1390650</xdr:colOff>
      <xdr:row>3</xdr:row>
      <xdr:rowOff>193797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90650" cy="1203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819149</xdr:colOff>
      <xdr:row>0</xdr:row>
      <xdr:rowOff>85724</xdr:rowOff>
    </xdr:from>
    <xdr:to>
      <xdr:col>7</xdr:col>
      <xdr:colOff>1895474</xdr:colOff>
      <xdr:row>4</xdr:row>
      <xdr:rowOff>5233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91699" y="85724"/>
          <a:ext cx="1076325" cy="1214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5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63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1507912</xdr:colOff>
      <xdr:row>4</xdr:row>
      <xdr:rowOff>9524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07912" cy="1304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123826</xdr:colOff>
      <xdr:row>0</xdr:row>
      <xdr:rowOff>0</xdr:rowOff>
    </xdr:from>
    <xdr:to>
      <xdr:col>9</xdr:col>
      <xdr:colOff>276225</xdr:colOff>
      <xdr:row>4</xdr:row>
      <xdr:rowOff>133349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7610476" y="0"/>
          <a:ext cx="1762124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1266824</xdr:colOff>
      <xdr:row>0</xdr:row>
      <xdr:rowOff>78828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6200"/>
          <a:ext cx="1266824" cy="1048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1426029</xdr:colOff>
      <xdr:row>4</xdr:row>
      <xdr:rowOff>9525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26029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4"/>
  <sheetViews>
    <sheetView workbookViewId="0">
      <selection activeCell="A34" sqref="A34"/>
    </sheetView>
  </sheetViews>
  <sheetFormatPr defaultRowHeight="15"/>
  <cols>
    <col min="1" max="1" width="171.42578125" bestFit="1" customWidth="1"/>
  </cols>
  <sheetData>
    <row r="2" ht="0.75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8" spans="1:20" ht="15.75">
      <c r="A18" s="15" t="s">
        <v>165</v>
      </c>
      <c r="B18" s="16"/>
      <c r="C18" s="16"/>
      <c r="D18" s="16"/>
      <c r="E18" s="16"/>
      <c r="F18" s="16"/>
      <c r="G18" s="16"/>
      <c r="H18" s="16"/>
      <c r="I18" s="17"/>
      <c r="J18" s="17"/>
      <c r="K18" s="17"/>
      <c r="L18" s="17"/>
      <c r="M18" s="17"/>
      <c r="N18" s="17"/>
      <c r="O18" s="17"/>
      <c r="P18" s="17"/>
      <c r="Q18" s="18"/>
      <c r="R18" s="18"/>
      <c r="S18" s="18"/>
      <c r="T18" s="18"/>
    </row>
    <row r="19" spans="1:20" ht="15.75">
      <c r="A19" s="19" t="s">
        <v>166</v>
      </c>
      <c r="B19" s="19"/>
      <c r="C19" s="19"/>
      <c r="D19" s="19"/>
      <c r="E19" s="19"/>
      <c r="F19" s="19"/>
      <c r="G19" s="19"/>
      <c r="H19" s="19"/>
      <c r="I19" s="17"/>
      <c r="J19" s="17"/>
      <c r="K19" s="17"/>
      <c r="L19" s="17"/>
      <c r="M19" s="17"/>
      <c r="N19" s="17"/>
      <c r="O19" s="17"/>
      <c r="P19" s="17"/>
      <c r="Q19" s="18"/>
      <c r="R19" s="18"/>
      <c r="S19" s="18"/>
      <c r="T19" s="18"/>
    </row>
    <row r="20" spans="1:20" ht="15.75">
      <c r="A20" s="19" t="s">
        <v>167</v>
      </c>
      <c r="B20" s="19"/>
      <c r="C20" s="19"/>
      <c r="D20" s="19"/>
      <c r="E20" s="19"/>
      <c r="F20" s="19"/>
      <c r="G20" s="19"/>
      <c r="H20" s="19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</row>
    <row r="21" spans="1:20" ht="15.75">
      <c r="A21" s="19" t="s">
        <v>168</v>
      </c>
      <c r="B21" s="19"/>
      <c r="C21" s="19"/>
      <c r="D21" s="19"/>
      <c r="E21" s="19"/>
      <c r="F21" s="19"/>
      <c r="G21" s="19"/>
      <c r="H21" s="19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</row>
    <row r="22" spans="1:20" ht="15.75">
      <c r="A22" s="19" t="s">
        <v>169</v>
      </c>
      <c r="B22" s="19"/>
      <c r="C22" s="19"/>
      <c r="D22" s="19"/>
      <c r="E22" s="19"/>
      <c r="F22" s="19"/>
      <c r="G22" s="19"/>
      <c r="H22" s="19"/>
      <c r="I22" s="17"/>
      <c r="J22" s="17"/>
      <c r="K22" s="17"/>
      <c r="L22" s="17"/>
      <c r="M22" s="17"/>
      <c r="N22" s="17"/>
      <c r="O22" s="17"/>
      <c r="P22" s="17"/>
      <c r="Q22" s="18"/>
      <c r="R22" s="18"/>
      <c r="S22" s="18"/>
      <c r="T22" s="18"/>
    </row>
    <row r="23" spans="1:20" ht="15.75">
      <c r="A23" s="20" t="s">
        <v>170</v>
      </c>
      <c r="B23" s="20"/>
      <c r="C23" s="20"/>
      <c r="D23" s="20"/>
      <c r="E23" s="20"/>
      <c r="F23" s="20"/>
      <c r="G23" s="20"/>
      <c r="H23" s="20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</row>
    <row r="24" spans="1:20" ht="15.75">
      <c r="A24" s="19" t="s">
        <v>171</v>
      </c>
      <c r="B24" s="19"/>
      <c r="C24" s="19"/>
      <c r="D24" s="19"/>
      <c r="E24" s="19"/>
      <c r="F24" s="19"/>
      <c r="G24" s="19"/>
      <c r="H24" s="19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</row>
    <row r="25" spans="1:20" ht="15.75">
      <c r="A25" s="21" t="s">
        <v>172</v>
      </c>
      <c r="B25" s="21"/>
      <c r="C25" s="21"/>
      <c r="D25" s="21"/>
      <c r="E25" s="21"/>
      <c r="F25" s="21"/>
      <c r="G25" s="21"/>
      <c r="H25" s="21"/>
      <c r="I25" s="17"/>
      <c r="J25" s="17"/>
      <c r="K25" s="17"/>
      <c r="L25" s="17"/>
      <c r="M25" s="17"/>
      <c r="N25" s="17"/>
      <c r="O25" s="17"/>
      <c r="P25" s="17"/>
      <c r="Q25" s="18"/>
      <c r="R25" s="18"/>
      <c r="S25" s="18"/>
      <c r="T25" s="18"/>
    </row>
    <row r="26" spans="1:20" ht="17.25" customHeight="1">
      <c r="A26" s="22" t="s">
        <v>173</v>
      </c>
      <c r="B26" s="23"/>
      <c r="C26" s="23"/>
      <c r="D26" s="23"/>
      <c r="E26" s="23"/>
      <c r="F26" s="23"/>
      <c r="G26" s="23"/>
      <c r="H26" s="23"/>
      <c r="I26" s="17"/>
      <c r="J26" s="17"/>
      <c r="K26" s="17"/>
      <c r="L26" s="17"/>
      <c r="M26" s="17"/>
      <c r="N26" s="17"/>
      <c r="O26" s="17"/>
      <c r="P26" s="17"/>
      <c r="Q26" s="18"/>
      <c r="R26" s="18"/>
      <c r="S26" s="18"/>
      <c r="T26" s="18"/>
    </row>
    <row r="27" spans="1:20" ht="15.75">
      <c r="A27" s="24" t="s">
        <v>174</v>
      </c>
      <c r="B27" s="23"/>
      <c r="C27" s="23"/>
      <c r="D27" s="23"/>
      <c r="E27" s="23"/>
      <c r="F27" s="23"/>
      <c r="G27" s="23"/>
      <c r="H27" s="23"/>
      <c r="I27" s="17"/>
      <c r="J27" s="17"/>
      <c r="K27" s="17"/>
      <c r="L27" s="17"/>
      <c r="M27" s="17"/>
      <c r="N27" s="17"/>
      <c r="O27" s="17"/>
      <c r="P27" s="17"/>
      <c r="Q27" s="18"/>
      <c r="R27" s="18"/>
      <c r="S27" s="18"/>
      <c r="T27" s="18"/>
    </row>
    <row r="28" spans="1:20" ht="15.75">
      <c r="A28" s="21" t="s">
        <v>175</v>
      </c>
      <c r="B28" s="21"/>
      <c r="C28" s="21"/>
      <c r="D28" s="21"/>
      <c r="E28" s="21"/>
      <c r="F28" s="21"/>
      <c r="G28" s="21"/>
      <c r="H28" s="21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8"/>
      <c r="T28" s="18"/>
    </row>
    <row r="29" spans="1:20" ht="15.75">
      <c r="A29" s="21" t="s">
        <v>176</v>
      </c>
      <c r="B29" s="21"/>
      <c r="C29" s="21"/>
      <c r="D29" s="21"/>
      <c r="E29" s="21"/>
      <c r="F29" s="21"/>
      <c r="G29" s="21"/>
      <c r="H29" s="21"/>
      <c r="I29" s="17"/>
      <c r="J29" s="17"/>
      <c r="K29" s="17"/>
      <c r="L29" s="17"/>
      <c r="M29" s="17"/>
      <c r="N29" s="17"/>
      <c r="O29" s="17"/>
      <c r="P29" s="17"/>
      <c r="Q29" s="18"/>
      <c r="R29" s="18"/>
      <c r="S29" s="18"/>
      <c r="T29" s="18"/>
    </row>
    <row r="30" spans="1:20" ht="15.75">
      <c r="A30" s="21" t="s">
        <v>177</v>
      </c>
      <c r="B30" s="21"/>
      <c r="C30" s="21"/>
      <c r="D30" s="21"/>
      <c r="E30" s="21"/>
      <c r="F30" s="21"/>
      <c r="G30" s="21"/>
      <c r="H30" s="21"/>
      <c r="I30" s="17"/>
      <c r="J30" s="17"/>
      <c r="K30" s="17"/>
      <c r="L30" s="17"/>
      <c r="M30" s="17"/>
      <c r="N30" s="17"/>
      <c r="O30" s="17"/>
      <c r="P30" s="17"/>
    </row>
    <row r="31" spans="1:20" ht="15.75">
      <c r="A31" s="21"/>
      <c r="B31" s="21"/>
      <c r="C31" s="21"/>
      <c r="D31" s="21"/>
      <c r="E31" s="21"/>
      <c r="F31" s="21"/>
      <c r="G31" s="21"/>
      <c r="H31" s="21"/>
      <c r="I31" s="17"/>
      <c r="J31" s="17"/>
      <c r="K31" s="17"/>
      <c r="L31" s="17"/>
      <c r="M31" s="17"/>
      <c r="N31" s="17"/>
      <c r="O31" s="17"/>
      <c r="P31" s="17"/>
    </row>
    <row r="32" spans="1:20" ht="15.75">
      <c r="A32" s="21"/>
      <c r="B32" s="21"/>
      <c r="C32" s="21"/>
      <c r="D32" s="21"/>
      <c r="E32" s="21"/>
      <c r="F32" s="21"/>
      <c r="G32" s="21"/>
      <c r="H32" s="21"/>
      <c r="I32" s="17"/>
      <c r="J32" s="17"/>
      <c r="K32" s="17"/>
      <c r="L32" s="17"/>
      <c r="M32" s="17"/>
      <c r="N32" s="17"/>
      <c r="O32" s="17"/>
      <c r="P32" s="17"/>
    </row>
    <row r="33" spans="1:16" ht="15.75">
      <c r="A33" s="25" t="s">
        <v>159</v>
      </c>
      <c r="B33" s="26"/>
      <c r="C33" s="27"/>
      <c r="D33" s="26"/>
      <c r="E33" s="26"/>
      <c r="F33" s="26"/>
      <c r="G33" s="26"/>
      <c r="H33" s="26"/>
      <c r="I33" s="17"/>
      <c r="J33" s="17"/>
      <c r="K33" s="17"/>
      <c r="L33" s="17"/>
      <c r="M33" s="17"/>
      <c r="N33" s="17"/>
      <c r="O33" s="17"/>
      <c r="P33" s="17"/>
    </row>
    <row r="34" spans="1:16" ht="15.75">
      <c r="A34" s="28" t="s">
        <v>178</v>
      </c>
      <c r="B34" s="29"/>
      <c r="C34" s="30"/>
      <c r="D34" s="29"/>
      <c r="E34" s="26"/>
      <c r="F34" s="26"/>
      <c r="G34" s="26"/>
      <c r="H34" s="26"/>
      <c r="I34" s="17"/>
      <c r="J34" s="17"/>
      <c r="K34" s="17"/>
      <c r="L34" s="17"/>
      <c r="M34" s="17"/>
      <c r="N34" s="17"/>
      <c r="O34" s="17"/>
      <c r="P3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C101"/>
  <sheetViews>
    <sheetView topLeftCell="A56" workbookViewId="0">
      <selection activeCell="A77" sqref="A77:E77"/>
    </sheetView>
  </sheetViews>
  <sheetFormatPr defaultRowHeight="15"/>
  <cols>
    <col min="1" max="1" width="28.5703125" customWidth="1"/>
    <col min="2" max="2" width="19.28515625" style="1" bestFit="1" customWidth="1"/>
    <col min="3" max="3" width="19.140625" style="2" customWidth="1"/>
    <col min="4" max="4" width="20.42578125" style="2" customWidth="1"/>
    <col min="5" max="5" width="12.140625" style="2" customWidth="1"/>
    <col min="6" max="6" width="14.140625" style="2" bestFit="1" customWidth="1"/>
    <col min="7" max="7" width="17.5703125" style="2" customWidth="1"/>
    <col min="8" max="8" width="14.42578125" style="2" bestFit="1" customWidth="1"/>
    <col min="9" max="9" width="26.7109375" style="2" customWidth="1"/>
  </cols>
  <sheetData>
    <row r="1" spans="1:16" ht="57.7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>
      <c r="A3" s="421"/>
      <c r="B3" s="424" t="s">
        <v>244</v>
      </c>
      <c r="C3" s="424"/>
      <c r="D3" s="424"/>
      <c r="E3" s="424"/>
      <c r="F3" s="424"/>
      <c r="G3" s="424"/>
      <c r="H3" s="424"/>
      <c r="I3" s="421"/>
    </row>
    <row r="4" spans="1:16" ht="16.5" thickBot="1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ht="15.75" thickBot="1">
      <c r="A5" s="407" t="s">
        <v>4</v>
      </c>
      <c r="B5" s="408"/>
      <c r="C5" s="408"/>
      <c r="D5" s="408"/>
      <c r="E5" s="408"/>
      <c r="F5" s="408"/>
      <c r="G5" s="408"/>
      <c r="H5" s="408"/>
      <c r="I5" s="3" t="s">
        <v>5</v>
      </c>
    </row>
    <row r="6" spans="1:16" ht="15.75" thickBot="1">
      <c r="A6" s="409"/>
      <c r="B6" s="410"/>
      <c r="C6" s="410"/>
      <c r="D6" s="410"/>
      <c r="E6" s="410"/>
      <c r="F6" s="410"/>
      <c r="G6" s="410"/>
      <c r="H6" s="410"/>
      <c r="I6" s="4" t="s">
        <v>266</v>
      </c>
    </row>
    <row r="7" spans="1:16" ht="21" thickBot="1">
      <c r="A7" s="411" t="s">
        <v>6</v>
      </c>
      <c r="B7" s="412"/>
      <c r="C7" s="412"/>
      <c r="D7" s="412"/>
      <c r="E7" s="412"/>
      <c r="F7" s="412"/>
      <c r="G7" s="412"/>
      <c r="H7" s="412"/>
      <c r="I7" s="413"/>
    </row>
    <row r="8" spans="1:16" s="7" customFormat="1">
      <c r="A8" s="414" t="s">
        <v>7</v>
      </c>
      <c r="B8" s="415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6" t="s">
        <v>14</v>
      </c>
    </row>
    <row r="9" spans="1:16" s="96" customFormat="1" ht="15.75">
      <c r="A9" s="92" t="s">
        <v>15</v>
      </c>
      <c r="B9" s="93" t="s">
        <v>16</v>
      </c>
      <c r="C9" s="94" t="s">
        <v>17</v>
      </c>
      <c r="D9" s="78">
        <v>76833</v>
      </c>
      <c r="E9" s="78">
        <v>1100</v>
      </c>
      <c r="F9" s="78">
        <f t="shared" ref="F9:F18" si="0">(D9-E9)*0.125</f>
        <v>9466.625</v>
      </c>
      <c r="G9" s="78">
        <v>1780.58</v>
      </c>
      <c r="H9" s="78">
        <f t="shared" ref="H9:H34" si="1">(D9-E9+F9+G9)*0.005</f>
        <v>434.901025</v>
      </c>
      <c r="I9" s="95">
        <f t="shared" ref="I9:I12" si="2">D9-E9+F9+H9+G9</f>
        <v>87415.106025000001</v>
      </c>
    </row>
    <row r="10" spans="1:16" s="96" customFormat="1" ht="15.75">
      <c r="A10" s="92" t="s">
        <v>15</v>
      </c>
      <c r="B10" s="93" t="s">
        <v>24</v>
      </c>
      <c r="C10" s="94" t="s">
        <v>25</v>
      </c>
      <c r="D10" s="78">
        <v>76833</v>
      </c>
      <c r="E10" s="78">
        <v>1100</v>
      </c>
      <c r="F10" s="78">
        <f t="shared" ref="F10:F12" si="3">(D10-E10)*0.125</f>
        <v>9466.625</v>
      </c>
      <c r="G10" s="78">
        <v>1780.58</v>
      </c>
      <c r="H10" s="78">
        <f>(D10-E10+F10+G10)*0.005</f>
        <v>434.901025</v>
      </c>
      <c r="I10" s="95">
        <f t="shared" si="2"/>
        <v>87415.106025000001</v>
      </c>
      <c r="M10" s="97"/>
      <c r="N10" s="98"/>
      <c r="O10" s="98"/>
      <c r="P10" s="98"/>
    </row>
    <row r="11" spans="1:16" s="96" customFormat="1" ht="15.75">
      <c r="A11" s="92" t="s">
        <v>15</v>
      </c>
      <c r="B11" s="93" t="s">
        <v>20</v>
      </c>
      <c r="C11" s="94" t="s">
        <v>21</v>
      </c>
      <c r="D11" s="78">
        <v>76341</v>
      </c>
      <c r="E11" s="78">
        <v>1100</v>
      </c>
      <c r="F11" s="78">
        <f t="shared" si="3"/>
        <v>9405.125</v>
      </c>
      <c r="G11" s="78">
        <v>1780.58</v>
      </c>
      <c r="H11" s="78">
        <f t="shared" ref="H11:H12" si="4">(D11-E11+F11+G11)*0.005</f>
        <v>432.13352500000002</v>
      </c>
      <c r="I11" s="95">
        <f t="shared" si="2"/>
        <v>86858.838524999999</v>
      </c>
      <c r="M11" s="97"/>
      <c r="N11" s="98"/>
      <c r="O11" s="98"/>
      <c r="P11" s="98"/>
    </row>
    <row r="12" spans="1:16" s="96" customFormat="1" ht="15.75">
      <c r="A12" s="92" t="s">
        <v>15</v>
      </c>
      <c r="B12" s="93" t="s">
        <v>22</v>
      </c>
      <c r="C12" s="94" t="s">
        <v>23</v>
      </c>
      <c r="D12" s="78">
        <v>76488</v>
      </c>
      <c r="E12" s="78">
        <v>1100</v>
      </c>
      <c r="F12" s="78">
        <f t="shared" si="3"/>
        <v>9423.5</v>
      </c>
      <c r="G12" s="78">
        <v>1780.58</v>
      </c>
      <c r="H12" s="78">
        <f t="shared" si="4"/>
        <v>432.96039999999999</v>
      </c>
      <c r="I12" s="95">
        <f t="shared" si="2"/>
        <v>87025.040399999998</v>
      </c>
      <c r="M12" s="97"/>
      <c r="N12" s="98"/>
      <c r="O12" s="98"/>
      <c r="P12" s="98"/>
    </row>
    <row r="13" spans="1:16" s="96" customFormat="1" ht="15.75">
      <c r="A13" s="92" t="s">
        <v>15</v>
      </c>
      <c r="B13" s="93" t="s">
        <v>18</v>
      </c>
      <c r="C13" s="94" t="s">
        <v>19</v>
      </c>
      <c r="D13" s="78">
        <v>77829</v>
      </c>
      <c r="E13" s="78">
        <v>1100</v>
      </c>
      <c r="F13" s="78">
        <f t="shared" si="0"/>
        <v>9591.125</v>
      </c>
      <c r="G13" s="78">
        <v>1780.58</v>
      </c>
      <c r="H13" s="78">
        <f t="shared" si="1"/>
        <v>440.50352500000002</v>
      </c>
      <c r="I13" s="95">
        <f t="shared" ref="I13:I18" si="5">D13-E13+F13+H13+G13</f>
        <v>88541.208524999995</v>
      </c>
    </row>
    <row r="14" spans="1:16" s="99" customFormat="1">
      <c r="A14" s="92" t="s">
        <v>26</v>
      </c>
      <c r="B14" s="93" t="s">
        <v>27</v>
      </c>
      <c r="C14" s="94" t="s">
        <v>23</v>
      </c>
      <c r="D14" s="78">
        <v>78823</v>
      </c>
      <c r="E14" s="78">
        <v>1100</v>
      </c>
      <c r="F14" s="78">
        <f t="shared" ref="F14" si="6">(D14-E14)*0.125</f>
        <v>9715.375</v>
      </c>
      <c r="G14" s="78">
        <v>1780.58</v>
      </c>
      <c r="H14" s="78">
        <f t="shared" ref="H14" si="7">(D14-E14+F14+G14)*0.005</f>
        <v>446.09477500000003</v>
      </c>
      <c r="I14" s="95">
        <f t="shared" ref="I14" si="8">D14-E14+F14+H14+G14</f>
        <v>89665.049775000007</v>
      </c>
      <c r="M14" s="100"/>
      <c r="N14" s="101"/>
      <c r="O14" s="101"/>
      <c r="P14" s="101"/>
    </row>
    <row r="15" spans="1:16" s="96" customFormat="1" ht="15.75">
      <c r="A15" s="92" t="s">
        <v>32</v>
      </c>
      <c r="B15" s="93" t="s">
        <v>33</v>
      </c>
      <c r="C15" s="94" t="s">
        <v>34</v>
      </c>
      <c r="D15" s="78">
        <v>81366</v>
      </c>
      <c r="E15" s="78">
        <v>1100</v>
      </c>
      <c r="F15" s="78">
        <f t="shared" si="0"/>
        <v>10033.25</v>
      </c>
      <c r="G15" s="78">
        <v>1780.58</v>
      </c>
      <c r="H15" s="78">
        <f t="shared" ref="H15:H17" si="9">(D15-E15+F15+G15)*0.005</f>
        <v>460.39915000000002</v>
      </c>
      <c r="I15" s="95">
        <f>D15-E15+F15+H15+G15</f>
        <v>92540.229149999999</v>
      </c>
      <c r="M15" s="98"/>
      <c r="N15" s="98"/>
      <c r="O15" s="98"/>
      <c r="P15" s="98"/>
    </row>
    <row r="16" spans="1:16" s="96" customFormat="1" ht="15.75">
      <c r="A16" s="92" t="s">
        <v>35</v>
      </c>
      <c r="B16" s="93" t="s">
        <v>36</v>
      </c>
      <c r="C16" s="94" t="s">
        <v>37</v>
      </c>
      <c r="D16" s="78">
        <v>81366</v>
      </c>
      <c r="E16" s="78">
        <v>1100</v>
      </c>
      <c r="F16" s="78">
        <f t="shared" si="0"/>
        <v>10033.25</v>
      </c>
      <c r="G16" s="78">
        <v>1780.58</v>
      </c>
      <c r="H16" s="78">
        <f t="shared" si="9"/>
        <v>460.39915000000002</v>
      </c>
      <c r="I16" s="95">
        <f>D16-E16+F16+H16+G16</f>
        <v>92540.229149999999</v>
      </c>
      <c r="M16" s="98"/>
      <c r="N16" s="98"/>
      <c r="O16" s="98"/>
      <c r="P16" s="98"/>
    </row>
    <row r="17" spans="1:16" s="96" customFormat="1" ht="15.75">
      <c r="A17" s="92" t="s">
        <v>35</v>
      </c>
      <c r="B17" s="93" t="s">
        <v>38</v>
      </c>
      <c r="C17" s="94" t="s">
        <v>39</v>
      </c>
      <c r="D17" s="78">
        <v>81366</v>
      </c>
      <c r="E17" s="78">
        <v>1100</v>
      </c>
      <c r="F17" s="78">
        <f t="shared" si="0"/>
        <v>10033.25</v>
      </c>
      <c r="G17" s="78">
        <v>1780.58</v>
      </c>
      <c r="H17" s="78">
        <f t="shared" si="9"/>
        <v>460.39915000000002</v>
      </c>
      <c r="I17" s="95">
        <f>D17-E17+F17+H17+G17</f>
        <v>92540.229149999999</v>
      </c>
      <c r="M17" s="98"/>
      <c r="N17" s="98"/>
      <c r="O17" s="98"/>
      <c r="P17" s="98"/>
    </row>
    <row r="18" spans="1:16" s="96" customFormat="1" ht="15.75">
      <c r="A18" s="92" t="s">
        <v>28</v>
      </c>
      <c r="B18" s="93" t="s">
        <v>29</v>
      </c>
      <c r="C18" s="94" t="s">
        <v>19</v>
      </c>
      <c r="D18" s="78">
        <v>80810</v>
      </c>
      <c r="E18" s="78">
        <v>1100</v>
      </c>
      <c r="F18" s="78">
        <f t="shared" si="0"/>
        <v>9963.75</v>
      </c>
      <c r="G18" s="78">
        <v>1780.58</v>
      </c>
      <c r="H18" s="78">
        <f t="shared" si="1"/>
        <v>457.27165000000002</v>
      </c>
      <c r="I18" s="95">
        <f t="shared" si="5"/>
        <v>91911.601649999997</v>
      </c>
      <c r="M18" s="98"/>
      <c r="N18" s="98"/>
      <c r="O18" s="98"/>
      <c r="P18" s="98"/>
    </row>
    <row r="19" spans="1:16" s="96" customFormat="1" ht="15.75">
      <c r="A19" s="102" t="s">
        <v>30</v>
      </c>
      <c r="B19" s="103" t="s">
        <v>31</v>
      </c>
      <c r="C19" s="104" t="s">
        <v>23</v>
      </c>
      <c r="D19" s="78"/>
      <c r="E19" s="78"/>
      <c r="F19" s="78"/>
      <c r="G19" s="78"/>
      <c r="H19" s="78"/>
      <c r="I19" s="95"/>
      <c r="M19" s="98"/>
      <c r="N19" s="98"/>
      <c r="O19" s="98"/>
      <c r="P19" s="98"/>
    </row>
    <row r="20" spans="1:16" s="96" customFormat="1" ht="15.75">
      <c r="A20" s="105" t="s">
        <v>59</v>
      </c>
      <c r="B20" s="93" t="s">
        <v>60</v>
      </c>
      <c r="C20" s="94" t="s">
        <v>19</v>
      </c>
      <c r="D20" s="78">
        <v>85539</v>
      </c>
      <c r="E20" s="78">
        <v>1100</v>
      </c>
      <c r="F20" s="78">
        <f t="shared" ref="F20" si="10">(D20-E20)*0.125</f>
        <v>10554.875</v>
      </c>
      <c r="G20" s="78">
        <v>1780.58</v>
      </c>
      <c r="H20" s="78">
        <f t="shared" ref="H20" si="11">(D20-E20+F20+G20)*0.005</f>
        <v>483.872275</v>
      </c>
      <c r="I20" s="95">
        <f t="shared" ref="I20" si="12">D20-E20+F20+H20+G20</f>
        <v>97258.327275000003</v>
      </c>
      <c r="J20" s="106"/>
      <c r="M20" s="97"/>
      <c r="N20" s="98"/>
      <c r="O20" s="98"/>
      <c r="P20" s="98"/>
    </row>
    <row r="21" spans="1:16" s="96" customFormat="1" ht="15.75">
      <c r="A21" s="105" t="s">
        <v>40</v>
      </c>
      <c r="B21" s="93" t="s">
        <v>41</v>
      </c>
      <c r="C21" s="94" t="s">
        <v>23</v>
      </c>
      <c r="D21" s="78">
        <v>81707</v>
      </c>
      <c r="E21" s="78">
        <v>1100</v>
      </c>
      <c r="F21" s="78">
        <f t="shared" ref="F21:F27" si="13">(D21-E21)*0.125</f>
        <v>10075.875</v>
      </c>
      <c r="G21" s="78">
        <v>1780.58</v>
      </c>
      <c r="H21" s="78">
        <f t="shared" si="1"/>
        <v>462.317275</v>
      </c>
      <c r="I21" s="95">
        <f t="shared" ref="I21:I32" si="14">D21-E21+F21+H21+G21</f>
        <v>92925.772274999996</v>
      </c>
      <c r="M21" s="97"/>
      <c r="N21" s="98"/>
      <c r="O21" s="98"/>
      <c r="P21" s="98"/>
    </row>
    <row r="22" spans="1:16" s="96" customFormat="1" ht="15.75">
      <c r="A22" s="105" t="s">
        <v>40</v>
      </c>
      <c r="B22" s="93" t="s">
        <v>42</v>
      </c>
      <c r="C22" s="94" t="s">
        <v>43</v>
      </c>
      <c r="D22" s="78">
        <v>86235</v>
      </c>
      <c r="E22" s="78">
        <v>1100</v>
      </c>
      <c r="F22" s="78">
        <f t="shared" si="13"/>
        <v>10641.875</v>
      </c>
      <c r="G22" s="78">
        <v>1780.58</v>
      </c>
      <c r="H22" s="78">
        <f t="shared" si="1"/>
        <v>487.78727500000002</v>
      </c>
      <c r="I22" s="95">
        <f t="shared" si="14"/>
        <v>98045.242274999997</v>
      </c>
      <c r="M22" s="97"/>
      <c r="N22" s="98"/>
      <c r="O22" s="98"/>
      <c r="P22" s="98"/>
    </row>
    <row r="23" spans="1:16" s="96" customFormat="1" ht="15.75">
      <c r="A23" s="105" t="s">
        <v>59</v>
      </c>
      <c r="B23" s="93" t="s">
        <v>61</v>
      </c>
      <c r="C23" s="94" t="s">
        <v>62</v>
      </c>
      <c r="D23" s="78"/>
      <c r="E23" s="78"/>
      <c r="F23" s="78"/>
      <c r="G23" s="78"/>
      <c r="H23" s="78"/>
      <c r="I23" s="95"/>
      <c r="M23" s="97"/>
      <c r="N23" s="98"/>
      <c r="O23" s="98"/>
      <c r="P23" s="98"/>
    </row>
    <row r="24" spans="1:16" s="96" customFormat="1" ht="15.75">
      <c r="A24" s="105" t="s">
        <v>40</v>
      </c>
      <c r="B24" s="93" t="s">
        <v>44</v>
      </c>
      <c r="C24" s="94" t="s">
        <v>45</v>
      </c>
      <c r="D24" s="78">
        <v>81874</v>
      </c>
      <c r="E24" s="78">
        <v>1100</v>
      </c>
      <c r="F24" s="78">
        <f t="shared" si="13"/>
        <v>10096.75</v>
      </c>
      <c r="G24" s="78">
        <v>1780.58</v>
      </c>
      <c r="H24" s="78">
        <f t="shared" si="1"/>
        <v>463.25665000000004</v>
      </c>
      <c r="I24" s="95">
        <f t="shared" si="14"/>
        <v>93114.586649999997</v>
      </c>
      <c r="M24" s="97"/>
      <c r="N24" s="98"/>
      <c r="O24" s="98"/>
      <c r="P24" s="98"/>
    </row>
    <row r="25" spans="1:16" s="96" customFormat="1" ht="15.75">
      <c r="A25" s="105" t="s">
        <v>40</v>
      </c>
      <c r="B25" s="93" t="s">
        <v>46</v>
      </c>
      <c r="C25" s="94" t="s">
        <v>45</v>
      </c>
      <c r="D25" s="78">
        <v>82252</v>
      </c>
      <c r="E25" s="78">
        <v>1100</v>
      </c>
      <c r="F25" s="78">
        <f t="shared" si="13"/>
        <v>10144</v>
      </c>
      <c r="G25" s="78">
        <v>1780.58</v>
      </c>
      <c r="H25" s="78">
        <f t="shared" si="1"/>
        <v>465.38290000000001</v>
      </c>
      <c r="I25" s="95">
        <f t="shared" si="14"/>
        <v>93541.962899999999</v>
      </c>
      <c r="M25" s="97"/>
      <c r="N25" s="98"/>
      <c r="O25" s="98"/>
      <c r="P25" s="98"/>
    </row>
    <row r="26" spans="1:16" s="96" customFormat="1" ht="15.75">
      <c r="A26" s="105" t="s">
        <v>40</v>
      </c>
      <c r="B26" s="93" t="s">
        <v>47</v>
      </c>
      <c r="C26" s="94" t="s">
        <v>233</v>
      </c>
      <c r="D26" s="78">
        <v>83498</v>
      </c>
      <c r="E26" s="78">
        <v>1100</v>
      </c>
      <c r="F26" s="78">
        <f t="shared" si="13"/>
        <v>10299.75</v>
      </c>
      <c r="G26" s="78">
        <v>1780.58</v>
      </c>
      <c r="H26" s="78">
        <f t="shared" si="1"/>
        <v>472.39165000000003</v>
      </c>
      <c r="I26" s="95">
        <f t="shared" si="14"/>
        <v>94950.721650000007</v>
      </c>
      <c r="M26" s="97"/>
      <c r="N26" s="98"/>
      <c r="O26" s="98"/>
      <c r="P26" s="98"/>
    </row>
    <row r="27" spans="1:16" s="96" customFormat="1" ht="15.75">
      <c r="A27" s="105" t="s">
        <v>40</v>
      </c>
      <c r="B27" s="93" t="s">
        <v>49</v>
      </c>
      <c r="C27" s="94" t="s">
        <v>233</v>
      </c>
      <c r="D27" s="78">
        <v>82424</v>
      </c>
      <c r="E27" s="78">
        <v>1100</v>
      </c>
      <c r="F27" s="78">
        <f t="shared" si="13"/>
        <v>10165.5</v>
      </c>
      <c r="G27" s="78">
        <v>1780.58</v>
      </c>
      <c r="H27" s="78">
        <f t="shared" si="1"/>
        <v>466.35040000000004</v>
      </c>
      <c r="I27" s="95">
        <f t="shared" si="14"/>
        <v>93736.430399999997</v>
      </c>
      <c r="M27" s="97"/>
      <c r="N27" s="98"/>
      <c r="O27" s="98"/>
      <c r="P27" s="98"/>
    </row>
    <row r="28" spans="1:16" s="96" customFormat="1" ht="15.75">
      <c r="A28" s="105" t="s">
        <v>40</v>
      </c>
      <c r="B28" s="93" t="s">
        <v>50</v>
      </c>
      <c r="C28" s="94" t="s">
        <v>51</v>
      </c>
      <c r="D28" s="78">
        <v>83744</v>
      </c>
      <c r="E28" s="78">
        <v>1100</v>
      </c>
      <c r="F28" s="78">
        <f t="shared" ref="F28:F34" si="15">(D28-E28)*0.125</f>
        <v>10330.5</v>
      </c>
      <c r="G28" s="78">
        <v>1780.58</v>
      </c>
      <c r="H28" s="78">
        <f t="shared" si="1"/>
        <v>473.77539999999999</v>
      </c>
      <c r="I28" s="95">
        <f t="shared" si="14"/>
        <v>95228.8554</v>
      </c>
      <c r="M28" s="97"/>
      <c r="N28" s="98"/>
      <c r="O28" s="98"/>
      <c r="P28" s="98"/>
    </row>
    <row r="29" spans="1:16" s="96" customFormat="1" ht="15.75">
      <c r="A29" s="105" t="s">
        <v>40</v>
      </c>
      <c r="B29" s="93" t="s">
        <v>52</v>
      </c>
      <c r="C29" s="94" t="s">
        <v>53</v>
      </c>
      <c r="D29" s="78">
        <v>82749</v>
      </c>
      <c r="E29" s="78">
        <v>1100</v>
      </c>
      <c r="F29" s="78">
        <f t="shared" si="15"/>
        <v>10206.125</v>
      </c>
      <c r="G29" s="78">
        <v>1780.58</v>
      </c>
      <c r="H29" s="78">
        <f t="shared" si="1"/>
        <v>468.17852500000004</v>
      </c>
      <c r="I29" s="95">
        <f t="shared" si="14"/>
        <v>94103.883524999997</v>
      </c>
      <c r="M29" s="97"/>
      <c r="N29" s="98"/>
      <c r="O29" s="98"/>
      <c r="P29" s="98"/>
    </row>
    <row r="30" spans="1:16" s="96" customFormat="1" ht="15.75">
      <c r="A30" s="105" t="s">
        <v>40</v>
      </c>
      <c r="B30" s="93" t="s">
        <v>54</v>
      </c>
      <c r="C30" s="94" t="s">
        <v>43</v>
      </c>
      <c r="D30" s="78">
        <v>82185</v>
      </c>
      <c r="E30" s="78">
        <v>1100</v>
      </c>
      <c r="F30" s="78">
        <f t="shared" si="15"/>
        <v>10135.625</v>
      </c>
      <c r="G30" s="78">
        <v>1780.58</v>
      </c>
      <c r="H30" s="78">
        <f t="shared" si="1"/>
        <v>465.00602500000002</v>
      </c>
      <c r="I30" s="95">
        <f t="shared" si="14"/>
        <v>93466.211024999997</v>
      </c>
      <c r="M30" s="97"/>
      <c r="N30" s="98"/>
      <c r="O30" s="98"/>
      <c r="P30" s="98"/>
    </row>
    <row r="31" spans="1:16" s="96" customFormat="1" ht="15.75">
      <c r="A31" s="105" t="s">
        <v>40</v>
      </c>
      <c r="B31" s="93" t="s">
        <v>55</v>
      </c>
      <c r="C31" s="94" t="s">
        <v>56</v>
      </c>
      <c r="D31" s="78">
        <v>83200</v>
      </c>
      <c r="E31" s="78">
        <v>1100</v>
      </c>
      <c r="F31" s="78">
        <f t="shared" si="15"/>
        <v>10262.5</v>
      </c>
      <c r="G31" s="78">
        <v>1780.58</v>
      </c>
      <c r="H31" s="78">
        <f t="shared" si="1"/>
        <v>470.71540000000005</v>
      </c>
      <c r="I31" s="95">
        <f t="shared" si="14"/>
        <v>94613.795400000003</v>
      </c>
      <c r="M31" s="97"/>
      <c r="N31" s="98"/>
      <c r="O31" s="98"/>
      <c r="P31" s="98"/>
    </row>
    <row r="32" spans="1:16" s="96" customFormat="1" ht="15.75">
      <c r="A32" s="105" t="s">
        <v>40</v>
      </c>
      <c r="B32" s="93" t="s">
        <v>57</v>
      </c>
      <c r="C32" s="94" t="s">
        <v>58</v>
      </c>
      <c r="D32" s="78">
        <v>83200</v>
      </c>
      <c r="E32" s="78">
        <v>1100</v>
      </c>
      <c r="F32" s="78">
        <f t="shared" si="15"/>
        <v>10262.5</v>
      </c>
      <c r="G32" s="78">
        <v>1780.58</v>
      </c>
      <c r="H32" s="78">
        <f t="shared" si="1"/>
        <v>470.71540000000005</v>
      </c>
      <c r="I32" s="95">
        <f t="shared" si="14"/>
        <v>94613.795400000003</v>
      </c>
      <c r="M32" s="97"/>
      <c r="N32" s="98"/>
      <c r="O32" s="98"/>
      <c r="P32" s="98"/>
    </row>
    <row r="33" spans="1:237" s="96" customFormat="1" ht="15.75">
      <c r="A33" s="92" t="s">
        <v>63</v>
      </c>
      <c r="B33" s="93" t="s">
        <v>64</v>
      </c>
      <c r="C33" s="94"/>
      <c r="D33" s="78">
        <v>71559</v>
      </c>
      <c r="E33" s="78">
        <v>0</v>
      </c>
      <c r="F33" s="78">
        <f t="shared" si="15"/>
        <v>8944.875</v>
      </c>
      <c r="G33" s="78">
        <v>1780.58</v>
      </c>
      <c r="H33" s="78">
        <f t="shared" si="1"/>
        <v>411.42227500000001</v>
      </c>
      <c r="I33" s="95">
        <f>D33-E33+F33+H33+G33</f>
        <v>82695.877275000006</v>
      </c>
      <c r="M33" s="98"/>
      <c r="N33" s="98"/>
      <c r="O33" s="98"/>
      <c r="P33" s="98"/>
    </row>
    <row r="34" spans="1:237" s="96" customFormat="1" ht="15.75">
      <c r="A34" s="92" t="s">
        <v>63</v>
      </c>
      <c r="B34" s="93" t="s">
        <v>65</v>
      </c>
      <c r="C34" s="94"/>
      <c r="D34" s="78">
        <v>71559</v>
      </c>
      <c r="E34" s="78">
        <v>0</v>
      </c>
      <c r="F34" s="78">
        <f t="shared" si="15"/>
        <v>8944.875</v>
      </c>
      <c r="G34" s="78">
        <v>1780.58</v>
      </c>
      <c r="H34" s="78">
        <f t="shared" si="1"/>
        <v>411.42227500000001</v>
      </c>
      <c r="I34" s="95">
        <f>D34-E34+F34+H34+G34</f>
        <v>82695.877275000006</v>
      </c>
      <c r="M34" s="98"/>
      <c r="N34" s="98"/>
      <c r="O34" s="98"/>
      <c r="P34" s="98"/>
    </row>
    <row r="35" spans="1:237" s="98" customFormat="1" ht="16.5" thickBot="1">
      <c r="A35" s="107"/>
      <c r="B35" s="108"/>
      <c r="C35" s="109"/>
      <c r="D35" s="110"/>
      <c r="E35" s="110"/>
      <c r="F35" s="110"/>
      <c r="G35" s="78"/>
      <c r="H35" s="110"/>
      <c r="I35" s="111"/>
      <c r="IC35" s="96"/>
    </row>
    <row r="36" spans="1:237" s="96" customFormat="1" ht="17.25" customHeight="1" thickBot="1">
      <c r="A36" s="416" t="s">
        <v>66</v>
      </c>
      <c r="B36" s="417"/>
      <c r="C36" s="417"/>
      <c r="D36" s="417"/>
      <c r="E36" s="417"/>
      <c r="F36" s="417"/>
      <c r="G36" s="417"/>
      <c r="H36" s="417"/>
      <c r="I36" s="418"/>
      <c r="M36" s="98"/>
      <c r="N36" s="98"/>
      <c r="O36" s="98"/>
      <c r="P36" s="98"/>
    </row>
    <row r="37" spans="1:237" s="115" customFormat="1" ht="15.75">
      <c r="A37" s="419" t="s">
        <v>7</v>
      </c>
      <c r="B37" s="420"/>
      <c r="C37" s="112" t="s">
        <v>8</v>
      </c>
      <c r="D37" s="112" t="s">
        <v>9</v>
      </c>
      <c r="E37" s="112" t="s">
        <v>10</v>
      </c>
      <c r="F37" s="113" t="s">
        <v>11</v>
      </c>
      <c r="G37" s="112" t="s">
        <v>12</v>
      </c>
      <c r="H37" s="112" t="s">
        <v>13</v>
      </c>
      <c r="I37" s="114" t="s">
        <v>14</v>
      </c>
      <c r="M37" s="116"/>
      <c r="N37" s="116"/>
      <c r="O37" s="116"/>
      <c r="P37" s="116"/>
    </row>
    <row r="38" spans="1:237" s="118" customFormat="1">
      <c r="A38" s="92" t="s">
        <v>26</v>
      </c>
      <c r="B38" s="93" t="s">
        <v>67</v>
      </c>
      <c r="C38" s="117" t="s">
        <v>68</v>
      </c>
      <c r="D38" s="78">
        <v>89575</v>
      </c>
      <c r="E38" s="78">
        <v>1100</v>
      </c>
      <c r="F38" s="78">
        <f t="shared" ref="F38:F43" si="16">(D38-E38)*0.125</f>
        <v>11059.375</v>
      </c>
      <c r="G38" s="78">
        <v>1780.58</v>
      </c>
      <c r="H38" s="78">
        <f t="shared" ref="H38:H61" si="17">(D38-E38+F38+G38)*0.005</f>
        <v>506.57477500000005</v>
      </c>
      <c r="I38" s="95">
        <f t="shared" ref="I38:I61" si="18">D38-E38+F38+H38+G38</f>
        <v>101821.529775</v>
      </c>
      <c r="M38" s="119"/>
      <c r="N38" s="119"/>
      <c r="O38" s="119"/>
      <c r="P38" s="119"/>
    </row>
    <row r="39" spans="1:237" s="118" customFormat="1">
      <c r="A39" s="92" t="s">
        <v>69</v>
      </c>
      <c r="B39" s="93" t="s">
        <v>70</v>
      </c>
      <c r="C39" s="117" t="s">
        <v>71</v>
      </c>
      <c r="D39" s="78">
        <v>90271</v>
      </c>
      <c r="E39" s="78">
        <v>1100</v>
      </c>
      <c r="F39" s="78">
        <f t="shared" si="16"/>
        <v>11146.375</v>
      </c>
      <c r="G39" s="78">
        <v>1780.58</v>
      </c>
      <c r="H39" s="78">
        <f>(D39-E39+F39+G39)*0.005</f>
        <v>510.48977500000001</v>
      </c>
      <c r="I39" s="95">
        <f>D39-E39+F39+H39+G39</f>
        <v>102608.444775</v>
      </c>
      <c r="M39" s="119"/>
      <c r="N39" s="119"/>
      <c r="O39" s="119"/>
      <c r="P39" s="119"/>
    </row>
    <row r="40" spans="1:237" s="118" customFormat="1">
      <c r="A40" s="92" t="s">
        <v>72</v>
      </c>
      <c r="B40" s="120" t="s">
        <v>73</v>
      </c>
      <c r="C40" s="117" t="s">
        <v>74</v>
      </c>
      <c r="D40" s="78">
        <v>91217</v>
      </c>
      <c r="E40" s="78">
        <v>1100</v>
      </c>
      <c r="F40" s="78">
        <f t="shared" si="16"/>
        <v>11264.625</v>
      </c>
      <c r="G40" s="78">
        <v>1780.58</v>
      </c>
      <c r="H40" s="78">
        <f>(D40-E40+F40+G40)*0.005</f>
        <v>515.81102499999997</v>
      </c>
      <c r="I40" s="95">
        <f>D40-E40+F40+H40+G40</f>
        <v>103678.016025</v>
      </c>
      <c r="M40" s="119"/>
      <c r="N40" s="119"/>
      <c r="O40" s="119"/>
      <c r="P40" s="119"/>
    </row>
    <row r="41" spans="1:237" s="99" customFormat="1">
      <c r="A41" s="92" t="s">
        <v>75</v>
      </c>
      <c r="B41" s="93" t="s">
        <v>76</v>
      </c>
      <c r="C41" s="117" t="s">
        <v>77</v>
      </c>
      <c r="D41" s="78">
        <v>89177</v>
      </c>
      <c r="E41" s="78">
        <v>1100</v>
      </c>
      <c r="F41" s="78">
        <f t="shared" si="16"/>
        <v>11009.625</v>
      </c>
      <c r="G41" s="78">
        <v>1780.58</v>
      </c>
      <c r="H41" s="78">
        <f>(D41-E41+F41+G41)*0.005</f>
        <v>504.33602500000001</v>
      </c>
      <c r="I41" s="95">
        <f>D41-E41+F41+H41+G41</f>
        <v>101371.541025</v>
      </c>
      <c r="M41" s="101"/>
      <c r="N41" s="101"/>
      <c r="O41" s="101"/>
      <c r="P41" s="101"/>
    </row>
    <row r="42" spans="1:237" s="96" customFormat="1" ht="15.75">
      <c r="A42" s="92" t="s">
        <v>75</v>
      </c>
      <c r="B42" s="93" t="s">
        <v>78</v>
      </c>
      <c r="C42" s="117" t="s">
        <v>43</v>
      </c>
      <c r="D42" s="78">
        <v>88780</v>
      </c>
      <c r="E42" s="78">
        <v>1100</v>
      </c>
      <c r="F42" s="78">
        <f t="shared" si="16"/>
        <v>10960</v>
      </c>
      <c r="G42" s="78">
        <v>1780.58</v>
      </c>
      <c r="H42" s="78">
        <f t="shared" si="17"/>
        <v>502.10290000000003</v>
      </c>
      <c r="I42" s="95">
        <f t="shared" si="18"/>
        <v>100922.6829</v>
      </c>
      <c r="M42" s="98"/>
      <c r="N42" s="98"/>
      <c r="O42" s="98"/>
      <c r="P42" s="98"/>
    </row>
    <row r="43" spans="1:237" s="96" customFormat="1" ht="15.75">
      <c r="A43" s="92" t="s">
        <v>79</v>
      </c>
      <c r="B43" s="93" t="s">
        <v>80</v>
      </c>
      <c r="C43" s="117" t="s">
        <v>43</v>
      </c>
      <c r="D43" s="78">
        <v>90272</v>
      </c>
      <c r="E43" s="78">
        <v>1100</v>
      </c>
      <c r="F43" s="78">
        <f t="shared" si="16"/>
        <v>11146.5</v>
      </c>
      <c r="G43" s="78">
        <v>1780.58</v>
      </c>
      <c r="H43" s="78">
        <f>(D43-E43+F43+G43)*0.005</f>
        <v>510.49540000000002</v>
      </c>
      <c r="I43" s="95">
        <f>D43-E43+F43+H43+G43</f>
        <v>102609.5754</v>
      </c>
      <c r="M43" s="98"/>
      <c r="N43" s="98"/>
      <c r="O43" s="98"/>
      <c r="P43" s="98"/>
    </row>
    <row r="44" spans="1:237" s="96" customFormat="1" ht="15.75">
      <c r="A44" s="92" t="s">
        <v>75</v>
      </c>
      <c r="B44" s="93" t="s">
        <v>81</v>
      </c>
      <c r="C44" s="117" t="s">
        <v>43</v>
      </c>
      <c r="D44" s="78"/>
      <c r="E44" s="78"/>
      <c r="F44" s="78"/>
      <c r="G44" s="78"/>
      <c r="H44" s="78"/>
      <c r="I44" s="95"/>
      <c r="M44" s="98"/>
      <c r="N44" s="98"/>
      <c r="O44" s="98"/>
      <c r="P44" s="98"/>
    </row>
    <row r="45" spans="1:237" s="96" customFormat="1" ht="15.75">
      <c r="A45" s="92" t="s">
        <v>82</v>
      </c>
      <c r="B45" s="93" t="s">
        <v>83</v>
      </c>
      <c r="C45" s="117" t="s">
        <v>84</v>
      </c>
      <c r="D45" s="78">
        <v>89955</v>
      </c>
      <c r="E45" s="78">
        <v>1100</v>
      </c>
      <c r="F45" s="78">
        <f>(D45-E45)*0.125</f>
        <v>11106.875</v>
      </c>
      <c r="G45" s="78">
        <v>1780.58</v>
      </c>
      <c r="H45" s="78">
        <f t="shared" si="17"/>
        <v>508.71227500000003</v>
      </c>
      <c r="I45" s="95">
        <f t="shared" si="18"/>
        <v>102251.167275</v>
      </c>
      <c r="M45" s="98"/>
      <c r="N45" s="98"/>
      <c r="O45" s="98"/>
      <c r="P45" s="98"/>
    </row>
    <row r="46" spans="1:237" s="99" customFormat="1">
      <c r="A46" s="92" t="s">
        <v>91</v>
      </c>
      <c r="B46" s="93" t="s">
        <v>92</v>
      </c>
      <c r="C46" s="117" t="s">
        <v>93</v>
      </c>
      <c r="D46" s="78"/>
      <c r="E46" s="78"/>
      <c r="F46" s="78"/>
      <c r="G46" s="78"/>
      <c r="H46" s="78"/>
      <c r="I46" s="95"/>
      <c r="M46" s="101"/>
      <c r="N46" s="101"/>
      <c r="O46" s="101"/>
      <c r="P46" s="101"/>
    </row>
    <row r="47" spans="1:237" s="96" customFormat="1" ht="15.75">
      <c r="A47" s="92" t="s">
        <v>94</v>
      </c>
      <c r="B47" s="93" t="s">
        <v>95</v>
      </c>
      <c r="C47" s="121" t="s">
        <v>96</v>
      </c>
      <c r="D47" s="78">
        <v>88818</v>
      </c>
      <c r="E47" s="78">
        <v>1100</v>
      </c>
      <c r="F47" s="78">
        <f>(D47-E47)*0.125</f>
        <v>10964.75</v>
      </c>
      <c r="G47" s="78">
        <v>1780.58</v>
      </c>
      <c r="H47" s="78">
        <f t="shared" si="17"/>
        <v>502.31665000000004</v>
      </c>
      <c r="I47" s="95">
        <f t="shared" si="18"/>
        <v>100965.64665</v>
      </c>
      <c r="J47" s="106"/>
      <c r="M47" s="98"/>
      <c r="N47" s="98"/>
      <c r="O47" s="98"/>
      <c r="P47" s="98"/>
    </row>
    <row r="48" spans="1:237" s="96" customFormat="1" ht="15.75">
      <c r="A48" s="92" t="s">
        <v>94</v>
      </c>
      <c r="B48" s="93" t="s">
        <v>97</v>
      </c>
      <c r="C48" s="121" t="s">
        <v>98</v>
      </c>
      <c r="D48" s="78">
        <v>88818</v>
      </c>
      <c r="E48" s="78">
        <v>1100</v>
      </c>
      <c r="F48" s="78">
        <f>(D48-E48)*0.125</f>
        <v>10964.75</v>
      </c>
      <c r="G48" s="78">
        <v>1780.58</v>
      </c>
      <c r="H48" s="78">
        <f t="shared" si="17"/>
        <v>502.31665000000004</v>
      </c>
      <c r="I48" s="95">
        <f t="shared" si="18"/>
        <v>100965.64665</v>
      </c>
      <c r="M48" s="98"/>
      <c r="N48" s="98"/>
      <c r="O48" s="98"/>
      <c r="P48" s="98"/>
    </row>
    <row r="49" spans="1:16" s="96" customFormat="1" ht="15.75">
      <c r="A49" s="92" t="s">
        <v>99</v>
      </c>
      <c r="B49" s="93" t="s">
        <v>100</v>
      </c>
      <c r="C49" s="121" t="s">
        <v>101</v>
      </c>
      <c r="D49" s="78">
        <v>92927</v>
      </c>
      <c r="E49" s="78">
        <v>1100</v>
      </c>
      <c r="F49" s="78">
        <f>(D49-E49)*0.125</f>
        <v>11478.375</v>
      </c>
      <c r="G49" s="78">
        <v>1780.58</v>
      </c>
      <c r="H49" s="78">
        <f>(D49-E49+F49+G49)*0.005</f>
        <v>525.42977500000006</v>
      </c>
      <c r="I49" s="95">
        <f>D49-E49+F49+H49+G49</f>
        <v>105611.384775</v>
      </c>
      <c r="M49" s="98"/>
      <c r="N49" s="98"/>
      <c r="O49" s="98"/>
      <c r="P49" s="98"/>
    </row>
    <row r="50" spans="1:16" s="96" customFormat="1" ht="15.75">
      <c r="A50" s="92" t="s">
        <v>99</v>
      </c>
      <c r="B50" s="93" t="s">
        <v>102</v>
      </c>
      <c r="C50" s="121" t="s">
        <v>101</v>
      </c>
      <c r="D50" s="78">
        <v>94029</v>
      </c>
      <c r="E50" s="78">
        <v>1100</v>
      </c>
      <c r="F50" s="78">
        <f>(D50-E50)*0.125</f>
        <v>11616.125</v>
      </c>
      <c r="G50" s="78">
        <v>1780.58</v>
      </c>
      <c r="H50" s="78">
        <f>(D50-E50+F50+G50)*0.005</f>
        <v>531.62852499999997</v>
      </c>
      <c r="I50" s="95">
        <f>D50-E50+F50+H50+G50</f>
        <v>106857.33352499999</v>
      </c>
      <c r="M50" s="98"/>
      <c r="N50" s="98"/>
      <c r="O50" s="98"/>
      <c r="P50" s="98"/>
    </row>
    <row r="51" spans="1:16" s="96" customFormat="1" ht="15.75">
      <c r="A51" s="92" t="s">
        <v>105</v>
      </c>
      <c r="B51" s="93" t="s">
        <v>106</v>
      </c>
      <c r="C51" s="121" t="s">
        <v>107</v>
      </c>
      <c r="D51" s="78">
        <v>97386</v>
      </c>
      <c r="E51" s="78">
        <v>1100</v>
      </c>
      <c r="F51" s="78">
        <f>(D51-E51)*0.125</f>
        <v>12035.75</v>
      </c>
      <c r="G51" s="78">
        <v>1780.58</v>
      </c>
      <c r="H51" s="78">
        <f t="shared" si="17"/>
        <v>550.51165000000003</v>
      </c>
      <c r="I51" s="95">
        <f t="shared" si="18"/>
        <v>110652.84165</v>
      </c>
      <c r="M51" s="98"/>
      <c r="N51" s="98"/>
      <c r="O51" s="98"/>
      <c r="P51" s="98"/>
    </row>
    <row r="52" spans="1:16" s="96" customFormat="1" ht="15.75">
      <c r="A52" s="92" t="s">
        <v>108</v>
      </c>
      <c r="B52" s="93" t="s">
        <v>109</v>
      </c>
      <c r="C52" s="121" t="s">
        <v>110</v>
      </c>
      <c r="D52" s="78">
        <v>98381</v>
      </c>
      <c r="E52" s="78">
        <v>1100</v>
      </c>
      <c r="F52" s="78">
        <f t="shared" ref="F52:F62" si="19">(D52-E52)*0.125</f>
        <v>12160.125</v>
      </c>
      <c r="G52" s="78">
        <v>1780.58</v>
      </c>
      <c r="H52" s="78">
        <f t="shared" si="17"/>
        <v>556.10852499999999</v>
      </c>
      <c r="I52" s="95">
        <f t="shared" si="18"/>
        <v>111777.81352500001</v>
      </c>
      <c r="M52" s="98"/>
      <c r="N52" s="98"/>
      <c r="O52" s="98"/>
      <c r="P52" s="98"/>
    </row>
    <row r="53" spans="1:16" s="96" customFormat="1" ht="15.75">
      <c r="A53" s="92" t="s">
        <v>108</v>
      </c>
      <c r="B53" s="93" t="s">
        <v>111</v>
      </c>
      <c r="C53" s="94" t="s">
        <v>98</v>
      </c>
      <c r="D53" s="82">
        <v>98338</v>
      </c>
      <c r="E53" s="78">
        <v>1100</v>
      </c>
      <c r="F53" s="78">
        <f t="shared" si="19"/>
        <v>12154.75</v>
      </c>
      <c r="G53" s="78">
        <v>1780.58</v>
      </c>
      <c r="H53" s="78">
        <f t="shared" si="17"/>
        <v>555.86665000000005</v>
      </c>
      <c r="I53" s="95">
        <f t="shared" si="18"/>
        <v>111729.19665</v>
      </c>
    </row>
    <row r="54" spans="1:16" s="96" customFormat="1" ht="15.75">
      <c r="A54" s="92" t="s">
        <v>99</v>
      </c>
      <c r="B54" s="93" t="s">
        <v>103</v>
      </c>
      <c r="C54" s="121" t="s">
        <v>104</v>
      </c>
      <c r="D54" s="78"/>
      <c r="E54" s="78"/>
      <c r="F54" s="78"/>
      <c r="G54" s="78"/>
      <c r="H54" s="78"/>
      <c r="I54" s="95"/>
      <c r="M54" s="98"/>
      <c r="N54" s="98"/>
      <c r="O54" s="98"/>
      <c r="P54" s="98"/>
    </row>
    <row r="55" spans="1:16" s="96" customFormat="1" ht="15.75">
      <c r="A55" s="92" t="s">
        <v>85</v>
      </c>
      <c r="B55" s="93" t="s">
        <v>86</v>
      </c>
      <c r="C55" s="117" t="s">
        <v>87</v>
      </c>
      <c r="D55" s="78">
        <v>92400</v>
      </c>
      <c r="E55" s="78">
        <v>1100</v>
      </c>
      <c r="F55" s="78">
        <f>(D55-E55)*0.125</f>
        <v>11412.5</v>
      </c>
      <c r="G55" s="78">
        <v>1780.58</v>
      </c>
      <c r="H55" s="78">
        <f t="shared" ref="H55" si="20">(D55-E55+F55+G55)*0.005</f>
        <v>522.46540000000005</v>
      </c>
      <c r="I55" s="95">
        <f t="shared" ref="I55" si="21">D55-E55+F55+H55+G55</f>
        <v>105015.5454</v>
      </c>
      <c r="M55" s="98"/>
      <c r="N55" s="98"/>
      <c r="O55" s="98"/>
      <c r="P55" s="98"/>
    </row>
    <row r="56" spans="1:16" s="96" customFormat="1" ht="15.75">
      <c r="A56" s="92" t="s">
        <v>88</v>
      </c>
      <c r="B56" s="93" t="s">
        <v>89</v>
      </c>
      <c r="C56" s="117" t="s">
        <v>90</v>
      </c>
      <c r="D56" s="78">
        <v>98357</v>
      </c>
      <c r="E56" s="78">
        <v>1100</v>
      </c>
      <c r="F56" s="78">
        <f>(D56-E56)*0.125</f>
        <v>12157.125</v>
      </c>
      <c r="G56" s="78">
        <v>1780.58</v>
      </c>
      <c r="H56" s="78">
        <f>(D56-E56+F56+G56)*0.005</f>
        <v>555.973525</v>
      </c>
      <c r="I56" s="95">
        <f>D56-E56+F56+H56+G56</f>
        <v>111750.678525</v>
      </c>
      <c r="M56" s="98"/>
      <c r="N56" s="98"/>
      <c r="O56" s="98"/>
      <c r="P56" s="98"/>
    </row>
    <row r="57" spans="1:16" s="96" customFormat="1" ht="15.75">
      <c r="A57" s="92" t="s">
        <v>63</v>
      </c>
      <c r="B57" s="93" t="s">
        <v>112</v>
      </c>
      <c r="C57" s="122"/>
      <c r="D57" s="78">
        <v>83704</v>
      </c>
      <c r="E57" s="78">
        <v>0</v>
      </c>
      <c r="F57" s="78">
        <f t="shared" si="19"/>
        <v>10463</v>
      </c>
      <c r="G57" s="78">
        <v>1780.58</v>
      </c>
      <c r="H57" s="78">
        <f t="shared" si="17"/>
        <v>479.73790000000002</v>
      </c>
      <c r="I57" s="95">
        <f t="shared" si="18"/>
        <v>96427.317899999995</v>
      </c>
      <c r="M57" s="98"/>
      <c r="N57" s="98"/>
      <c r="O57" s="98"/>
      <c r="P57" s="98"/>
    </row>
    <row r="58" spans="1:16" s="96" customFormat="1" ht="15.75">
      <c r="A58" s="92" t="s">
        <v>63</v>
      </c>
      <c r="B58" s="93" t="s">
        <v>113</v>
      </c>
      <c r="C58" s="122"/>
      <c r="D58" s="78">
        <v>84700</v>
      </c>
      <c r="E58" s="78">
        <v>0</v>
      </c>
      <c r="F58" s="78">
        <f t="shared" si="19"/>
        <v>10587.5</v>
      </c>
      <c r="G58" s="78">
        <v>1780.58</v>
      </c>
      <c r="H58" s="78">
        <f t="shared" si="17"/>
        <v>485.34040000000005</v>
      </c>
      <c r="I58" s="95">
        <f t="shared" si="18"/>
        <v>97553.420400000003</v>
      </c>
      <c r="M58" s="98"/>
      <c r="N58" s="98"/>
      <c r="O58" s="98"/>
      <c r="P58" s="98"/>
    </row>
    <row r="59" spans="1:16" s="96" customFormat="1" ht="15.75">
      <c r="A59" s="92" t="s">
        <v>63</v>
      </c>
      <c r="B59" s="93" t="s">
        <v>115</v>
      </c>
      <c r="C59" s="122"/>
      <c r="D59" s="78">
        <v>85149</v>
      </c>
      <c r="E59" s="78">
        <v>0</v>
      </c>
      <c r="F59" s="78">
        <f t="shared" ref="F59" si="22">(D59-E59)*0.125</f>
        <v>10643.625</v>
      </c>
      <c r="G59" s="78">
        <v>1780.58</v>
      </c>
      <c r="H59" s="78">
        <f t="shared" ref="H59" si="23">(D59-E59+F59+G59)*0.005</f>
        <v>487.86602500000004</v>
      </c>
      <c r="I59" s="95">
        <f t="shared" ref="I59" si="24">D59-E59+F59+H59+G59</f>
        <v>98061.071024999997</v>
      </c>
      <c r="M59" s="97"/>
      <c r="N59" s="97"/>
      <c r="O59" s="97"/>
      <c r="P59" s="97"/>
    </row>
    <row r="60" spans="1:16" s="96" customFormat="1" ht="15.75">
      <c r="A60" s="92" t="s">
        <v>63</v>
      </c>
      <c r="B60" s="93" t="s">
        <v>114</v>
      </c>
      <c r="C60" s="122"/>
      <c r="D60" s="78">
        <v>84302</v>
      </c>
      <c r="E60" s="78">
        <v>0</v>
      </c>
      <c r="F60" s="78">
        <f t="shared" si="19"/>
        <v>10537.75</v>
      </c>
      <c r="G60" s="78">
        <v>1780.58</v>
      </c>
      <c r="H60" s="78">
        <f t="shared" si="17"/>
        <v>483.10165000000001</v>
      </c>
      <c r="I60" s="95">
        <f t="shared" si="18"/>
        <v>97103.431649999999</v>
      </c>
      <c r="M60" s="97"/>
      <c r="N60" s="97"/>
      <c r="O60" s="97"/>
      <c r="P60" s="97"/>
    </row>
    <row r="61" spans="1:16" s="96" customFormat="1" ht="15.75">
      <c r="A61" s="92" t="s">
        <v>63</v>
      </c>
      <c r="B61" s="93" t="s">
        <v>116</v>
      </c>
      <c r="C61" s="122"/>
      <c r="D61" s="78">
        <v>84341</v>
      </c>
      <c r="E61" s="78">
        <v>0</v>
      </c>
      <c r="F61" s="78">
        <f t="shared" si="19"/>
        <v>10542.625</v>
      </c>
      <c r="G61" s="78">
        <v>1780.58</v>
      </c>
      <c r="H61" s="78">
        <f t="shared" si="17"/>
        <v>483.32102500000002</v>
      </c>
      <c r="I61" s="95">
        <f t="shared" si="18"/>
        <v>97147.526024999999</v>
      </c>
      <c r="M61" s="97"/>
      <c r="N61" s="97"/>
      <c r="O61" s="97"/>
      <c r="P61" s="97"/>
    </row>
    <row r="62" spans="1:16" s="96" customFormat="1" ht="16.5" thickBot="1">
      <c r="A62" s="123" t="s">
        <v>63</v>
      </c>
      <c r="B62" s="124" t="s">
        <v>117</v>
      </c>
      <c r="C62" s="125"/>
      <c r="D62" s="126">
        <v>84700</v>
      </c>
      <c r="E62" s="126">
        <v>0</v>
      </c>
      <c r="F62" s="78">
        <f t="shared" si="19"/>
        <v>10587.5</v>
      </c>
      <c r="G62" s="78">
        <v>1780.58</v>
      </c>
      <c r="H62" s="126">
        <f>(D62-E62+F62+G62)*0.005</f>
        <v>485.34040000000005</v>
      </c>
      <c r="I62" s="127">
        <f>D62-E62+F62+H62+G62</f>
        <v>97553.420400000003</v>
      </c>
      <c r="M62" s="97"/>
      <c r="N62" s="97"/>
      <c r="O62" s="97"/>
      <c r="P62" s="97"/>
    </row>
    <row r="63" spans="1:16" s="96" customFormat="1" ht="16.5" thickBot="1">
      <c r="A63" s="128"/>
      <c r="B63" s="129"/>
      <c r="C63" s="130"/>
      <c r="D63" s="131"/>
      <c r="E63" s="131"/>
      <c r="F63" s="131"/>
      <c r="G63" s="131"/>
      <c r="H63" s="131"/>
      <c r="I63" s="132"/>
      <c r="M63" s="98"/>
      <c r="N63" s="98"/>
      <c r="O63" s="98"/>
      <c r="P63" s="98"/>
    </row>
    <row r="64" spans="1:16" s="96" customFormat="1" ht="16.5" thickBot="1">
      <c r="A64" s="416" t="s">
        <v>118</v>
      </c>
      <c r="B64" s="417"/>
      <c r="C64" s="417"/>
      <c r="D64" s="417"/>
      <c r="E64" s="417"/>
      <c r="F64" s="417"/>
      <c r="G64" s="417"/>
      <c r="H64" s="417"/>
      <c r="I64" s="418"/>
      <c r="M64" s="98"/>
      <c r="N64" s="98"/>
      <c r="O64" s="98"/>
      <c r="P64" s="98"/>
    </row>
    <row r="65" spans="1:16" s="96" customFormat="1" ht="15.75">
      <c r="A65" s="133" t="s">
        <v>7</v>
      </c>
      <c r="B65" s="112"/>
      <c r="C65" s="112" t="s">
        <v>8</v>
      </c>
      <c r="D65" s="112" t="s">
        <v>9</v>
      </c>
      <c r="E65" s="112" t="s">
        <v>10</v>
      </c>
      <c r="F65" s="113" t="s">
        <v>11</v>
      </c>
      <c r="G65" s="112" t="s">
        <v>12</v>
      </c>
      <c r="H65" s="112" t="s">
        <v>13</v>
      </c>
      <c r="I65" s="114" t="s">
        <v>14</v>
      </c>
      <c r="M65" s="98"/>
      <c r="N65" s="98"/>
      <c r="O65" s="98"/>
      <c r="P65" s="98"/>
    </row>
    <row r="66" spans="1:16" s="118" customFormat="1">
      <c r="A66" s="134" t="s">
        <v>124</v>
      </c>
      <c r="B66" s="135" t="s">
        <v>125</v>
      </c>
      <c r="C66" s="94" t="s">
        <v>68</v>
      </c>
      <c r="D66" s="82">
        <v>90820</v>
      </c>
      <c r="E66" s="78">
        <v>1100</v>
      </c>
      <c r="F66" s="78">
        <f t="shared" ref="F66:F76" si="25">(D66-E66)*0.125</f>
        <v>11215</v>
      </c>
      <c r="G66" s="78">
        <v>1780.58</v>
      </c>
      <c r="H66" s="78">
        <f t="shared" ref="H66:H76" si="26">(D66-E66+F66+G66)*0.005</f>
        <v>513.5779</v>
      </c>
      <c r="I66" s="95">
        <f t="shared" ref="I66:I76" si="27">D66-E66+F66+H66+G66</f>
        <v>103229.15790000001</v>
      </c>
      <c r="J66" s="99"/>
      <c r="M66" s="119"/>
      <c r="N66" s="119"/>
      <c r="O66" s="119"/>
      <c r="P66" s="119"/>
    </row>
    <row r="67" spans="1:16" s="118" customFormat="1">
      <c r="A67" s="134" t="s">
        <v>124</v>
      </c>
      <c r="B67" s="135" t="s">
        <v>126</v>
      </c>
      <c r="C67" s="94" t="s">
        <v>127</v>
      </c>
      <c r="D67" s="82">
        <v>90865</v>
      </c>
      <c r="E67" s="78">
        <v>1100</v>
      </c>
      <c r="F67" s="78">
        <f t="shared" si="25"/>
        <v>11220.625</v>
      </c>
      <c r="G67" s="78">
        <v>1780.58</v>
      </c>
      <c r="H67" s="78">
        <f t="shared" si="26"/>
        <v>513.83102500000007</v>
      </c>
      <c r="I67" s="95">
        <f t="shared" si="27"/>
        <v>103280.03602500001</v>
      </c>
      <c r="M67" s="119"/>
      <c r="N67" s="119"/>
      <c r="O67" s="119"/>
      <c r="P67" s="119"/>
    </row>
    <row r="68" spans="1:16" s="118" customFormat="1">
      <c r="A68" s="134" t="s">
        <v>124</v>
      </c>
      <c r="B68" s="135" t="s">
        <v>128</v>
      </c>
      <c r="C68" s="94" t="s">
        <v>127</v>
      </c>
      <c r="D68" s="82">
        <v>91363</v>
      </c>
      <c r="E68" s="78">
        <v>1100</v>
      </c>
      <c r="F68" s="78">
        <f t="shared" si="25"/>
        <v>11282.875</v>
      </c>
      <c r="G68" s="78">
        <v>1780.58</v>
      </c>
      <c r="H68" s="78">
        <f>(D68-E68+F68+G68)*0.005</f>
        <v>516.63227500000005</v>
      </c>
      <c r="I68" s="95">
        <f>D68-E68+F68+H68+G68</f>
        <v>103843.087275</v>
      </c>
      <c r="M68" s="119"/>
      <c r="N68" s="119"/>
      <c r="O68" s="119"/>
      <c r="P68" s="119"/>
    </row>
    <row r="69" spans="1:16" s="118" customFormat="1">
      <c r="A69" s="134" t="s">
        <v>129</v>
      </c>
      <c r="B69" s="135" t="s">
        <v>130</v>
      </c>
      <c r="C69" s="94" t="s">
        <v>131</v>
      </c>
      <c r="D69" s="82">
        <v>92058</v>
      </c>
      <c r="E69" s="78">
        <v>1100</v>
      </c>
      <c r="F69" s="78">
        <f t="shared" si="25"/>
        <v>11369.75</v>
      </c>
      <c r="G69" s="78">
        <v>1780.58</v>
      </c>
      <c r="H69" s="78">
        <f t="shared" si="26"/>
        <v>520.54165</v>
      </c>
      <c r="I69" s="95">
        <f t="shared" si="27"/>
        <v>104628.87165</v>
      </c>
      <c r="M69" s="119"/>
      <c r="N69" s="119"/>
      <c r="O69" s="119"/>
      <c r="P69" s="119"/>
    </row>
    <row r="70" spans="1:16" s="99" customFormat="1">
      <c r="A70" s="134" t="s">
        <v>132</v>
      </c>
      <c r="B70" s="135" t="s">
        <v>133</v>
      </c>
      <c r="C70" s="94" t="s">
        <v>134</v>
      </c>
      <c r="D70" s="82">
        <v>93057</v>
      </c>
      <c r="E70" s="78">
        <v>1100</v>
      </c>
      <c r="F70" s="78">
        <f t="shared" si="25"/>
        <v>11494.625</v>
      </c>
      <c r="G70" s="78">
        <v>1780.58</v>
      </c>
      <c r="H70" s="78">
        <f t="shared" si="26"/>
        <v>526.161025</v>
      </c>
      <c r="I70" s="95">
        <f t="shared" si="27"/>
        <v>105758.366025</v>
      </c>
      <c r="J70" s="118"/>
      <c r="M70" s="101"/>
      <c r="N70" s="101"/>
      <c r="O70" s="101"/>
      <c r="P70" s="101"/>
    </row>
    <row r="71" spans="1:16" s="99" customFormat="1">
      <c r="A71" s="134" t="s">
        <v>132</v>
      </c>
      <c r="B71" s="135" t="s">
        <v>135</v>
      </c>
      <c r="C71" s="94" t="s">
        <v>134</v>
      </c>
      <c r="D71" s="82">
        <v>94838</v>
      </c>
      <c r="E71" s="78">
        <v>1100</v>
      </c>
      <c r="F71" s="78">
        <f t="shared" si="25"/>
        <v>11717.25</v>
      </c>
      <c r="G71" s="78">
        <v>1780.58</v>
      </c>
      <c r="H71" s="78">
        <f>(D71-E71+F71+G71)*0.005</f>
        <v>536.17915000000005</v>
      </c>
      <c r="I71" s="95">
        <f>D71-E71+F71+H71+G71</f>
        <v>107772.00915</v>
      </c>
      <c r="J71" s="118"/>
      <c r="M71" s="101"/>
      <c r="N71" s="101"/>
      <c r="O71" s="101"/>
      <c r="P71" s="101"/>
    </row>
    <row r="72" spans="1:16" s="96" customFormat="1" ht="15.75">
      <c r="A72" s="134" t="s">
        <v>119</v>
      </c>
      <c r="B72" s="135" t="s">
        <v>120</v>
      </c>
      <c r="C72" s="94" t="s">
        <v>121</v>
      </c>
      <c r="D72" s="82">
        <v>94007</v>
      </c>
      <c r="E72" s="78">
        <v>1100</v>
      </c>
      <c r="F72" s="78">
        <f>(D72-E72)*0.125</f>
        <v>11613.375</v>
      </c>
      <c r="G72" s="78">
        <v>1780.58</v>
      </c>
      <c r="H72" s="78">
        <f>(D72-E72+F72+G72)*0.005</f>
        <v>531.504775</v>
      </c>
      <c r="I72" s="95">
        <f>D72-E72+F72+H72+G72</f>
        <v>106832.459775</v>
      </c>
      <c r="M72" s="98"/>
      <c r="N72" s="98"/>
      <c r="O72" s="98"/>
      <c r="P72" s="98"/>
    </row>
    <row r="73" spans="1:16" s="96" customFormat="1" ht="15.75">
      <c r="A73" s="136" t="s">
        <v>119</v>
      </c>
      <c r="B73" s="137" t="s">
        <v>122</v>
      </c>
      <c r="C73" s="94" t="s">
        <v>123</v>
      </c>
      <c r="D73" s="82">
        <v>94305</v>
      </c>
      <c r="E73" s="78">
        <v>1100</v>
      </c>
      <c r="F73" s="78">
        <f t="shared" ref="F73" si="28">(D73-E73)*0.125</f>
        <v>11650.625</v>
      </c>
      <c r="G73" s="78">
        <v>1780.58</v>
      </c>
      <c r="H73" s="78">
        <f t="shared" ref="H73" si="29">(D73-E73+F73+G73)*0.005</f>
        <v>533.18102499999998</v>
      </c>
      <c r="I73" s="95">
        <f t="shared" ref="I73" si="30">D73-E73+F73+H73+G73</f>
        <v>107169.386025</v>
      </c>
      <c r="M73" s="98"/>
      <c r="N73" s="98"/>
      <c r="O73" s="98"/>
      <c r="P73" s="98"/>
    </row>
    <row r="74" spans="1:16" s="96" customFormat="1" ht="15.75">
      <c r="A74" s="92" t="s">
        <v>63</v>
      </c>
      <c r="B74" s="93" t="s">
        <v>136</v>
      </c>
      <c r="C74" s="122"/>
      <c r="D74" s="78">
        <v>88579</v>
      </c>
      <c r="E74" s="78">
        <v>0</v>
      </c>
      <c r="F74" s="78">
        <f t="shared" si="25"/>
        <v>11072.375</v>
      </c>
      <c r="G74" s="78">
        <v>1780.58</v>
      </c>
      <c r="H74" s="78">
        <f t="shared" si="26"/>
        <v>507.15977500000002</v>
      </c>
      <c r="I74" s="95">
        <f t="shared" si="27"/>
        <v>101939.11477499999</v>
      </c>
      <c r="J74" s="99"/>
      <c r="M74" s="98"/>
      <c r="N74" s="98"/>
      <c r="O74" s="98"/>
      <c r="P74" s="98"/>
    </row>
    <row r="75" spans="1:16" s="96" customFormat="1" ht="15.75">
      <c r="A75" s="92" t="s">
        <v>63</v>
      </c>
      <c r="B75" s="93" t="s">
        <v>137</v>
      </c>
      <c r="C75" s="122"/>
      <c r="D75" s="78">
        <v>85590</v>
      </c>
      <c r="E75" s="78">
        <v>0</v>
      </c>
      <c r="F75" s="78">
        <f t="shared" si="25"/>
        <v>10698.75</v>
      </c>
      <c r="G75" s="78">
        <v>1780.58</v>
      </c>
      <c r="H75" s="78">
        <f t="shared" si="26"/>
        <v>490.34665000000001</v>
      </c>
      <c r="I75" s="95">
        <f t="shared" si="27"/>
        <v>98559.676650000009</v>
      </c>
      <c r="M75" s="98"/>
      <c r="N75" s="98"/>
      <c r="O75" s="98"/>
      <c r="P75" s="98"/>
    </row>
    <row r="76" spans="1:16" s="96" customFormat="1" ht="16.5" thickBot="1">
      <c r="A76" s="123" t="s">
        <v>63</v>
      </c>
      <c r="B76" s="124" t="s">
        <v>138</v>
      </c>
      <c r="C76" s="125"/>
      <c r="D76" s="126">
        <v>87089</v>
      </c>
      <c r="E76" s="126">
        <v>0</v>
      </c>
      <c r="F76" s="78">
        <f t="shared" si="25"/>
        <v>10886.125</v>
      </c>
      <c r="G76" s="78">
        <v>1780.58</v>
      </c>
      <c r="H76" s="126">
        <f t="shared" si="26"/>
        <v>498.778525</v>
      </c>
      <c r="I76" s="127">
        <f t="shared" si="27"/>
        <v>100254.483525</v>
      </c>
      <c r="M76" s="98"/>
      <c r="N76" s="98"/>
      <c r="O76" s="98"/>
      <c r="P76" s="98"/>
    </row>
    <row r="77" spans="1:16" s="96" customFormat="1" ht="15.75" thickBot="1">
      <c r="A77" s="400" t="s">
        <v>139</v>
      </c>
      <c r="B77" s="401"/>
      <c r="C77" s="401"/>
      <c r="D77" s="401"/>
      <c r="E77" s="402"/>
      <c r="F77" s="138"/>
      <c r="G77" s="138"/>
      <c r="H77" s="138"/>
      <c r="I77" s="138"/>
      <c r="M77" s="98"/>
      <c r="N77" s="98"/>
      <c r="O77" s="98"/>
      <c r="P77" s="98"/>
    </row>
    <row r="78" spans="1:16" s="96" customFormat="1" ht="18.75" thickBot="1">
      <c r="A78" s="403" t="s">
        <v>140</v>
      </c>
      <c r="B78" s="404"/>
      <c r="C78" s="139"/>
      <c r="D78" s="405" t="s">
        <v>141</v>
      </c>
      <c r="E78" s="406"/>
      <c r="F78" s="140"/>
      <c r="G78" s="138"/>
      <c r="H78" s="138"/>
      <c r="I78" s="138"/>
      <c r="M78" s="98"/>
      <c r="N78" s="98"/>
      <c r="O78" s="98"/>
      <c r="P78" s="98"/>
    </row>
    <row r="79" spans="1:16" s="96" customFormat="1" ht="18">
      <c r="A79" s="141" t="s">
        <v>142</v>
      </c>
      <c r="B79" s="142" t="s">
        <v>143</v>
      </c>
      <c r="C79" s="143"/>
      <c r="D79" s="144" t="s">
        <v>142</v>
      </c>
      <c r="E79" s="145" t="s">
        <v>143</v>
      </c>
      <c r="F79" s="140"/>
      <c r="G79" s="138"/>
      <c r="H79" s="138"/>
      <c r="I79" s="138"/>
      <c r="M79" s="98"/>
      <c r="N79" s="98"/>
      <c r="O79" s="98"/>
      <c r="P79" s="98"/>
    </row>
    <row r="80" spans="1:16" s="96" customFormat="1" ht="18">
      <c r="A80" s="146" t="s">
        <v>144</v>
      </c>
      <c r="B80" s="147">
        <v>300</v>
      </c>
      <c r="C80" s="143"/>
      <c r="D80" s="148" t="s">
        <v>145</v>
      </c>
      <c r="E80" s="149">
        <v>300</v>
      </c>
      <c r="F80" s="140"/>
      <c r="G80" s="138"/>
      <c r="H80" s="138"/>
      <c r="I80" s="138"/>
      <c r="M80" s="98"/>
      <c r="N80" s="98"/>
      <c r="O80" s="98"/>
      <c r="P80" s="98"/>
    </row>
    <row r="81" spans="1:16" s="96" customFormat="1" ht="18">
      <c r="A81" s="146" t="s">
        <v>146</v>
      </c>
      <c r="B81" s="147">
        <v>400</v>
      </c>
      <c r="C81" s="143"/>
      <c r="D81" s="148" t="s">
        <v>147</v>
      </c>
      <c r="E81" s="149">
        <v>400</v>
      </c>
      <c r="F81" s="140"/>
      <c r="G81" s="138"/>
      <c r="H81" s="138"/>
      <c r="I81" s="138"/>
      <c r="M81" s="98"/>
      <c r="N81" s="98"/>
      <c r="O81" s="98"/>
      <c r="P81" s="98"/>
    </row>
    <row r="82" spans="1:16" s="96" customFormat="1" ht="18">
      <c r="A82" s="146" t="s">
        <v>148</v>
      </c>
      <c r="B82" s="147">
        <v>500</v>
      </c>
      <c r="C82" s="143"/>
      <c r="D82" s="148" t="s">
        <v>149</v>
      </c>
      <c r="E82" s="149">
        <v>500</v>
      </c>
      <c r="F82" s="140"/>
      <c r="G82" s="138"/>
      <c r="H82" s="138"/>
      <c r="I82" s="138"/>
      <c r="M82" s="98"/>
      <c r="N82" s="98"/>
      <c r="O82" s="98"/>
      <c r="P82" s="98"/>
    </row>
    <row r="83" spans="1:16" s="96" customFormat="1" ht="18">
      <c r="A83" s="146" t="s">
        <v>150</v>
      </c>
      <c r="B83" s="147">
        <v>600</v>
      </c>
      <c r="C83" s="143"/>
      <c r="D83" s="148" t="s">
        <v>151</v>
      </c>
      <c r="E83" s="149">
        <v>600</v>
      </c>
      <c r="F83" s="140"/>
      <c r="G83" s="138"/>
      <c r="H83" s="138"/>
      <c r="I83" s="138"/>
    </row>
    <row r="84" spans="1:16" s="96" customFormat="1" ht="18">
      <c r="A84" s="146" t="s">
        <v>152</v>
      </c>
      <c r="B84" s="147">
        <v>700</v>
      </c>
      <c r="C84" s="143"/>
      <c r="D84" s="148" t="s">
        <v>153</v>
      </c>
      <c r="E84" s="149">
        <v>700</v>
      </c>
      <c r="F84" s="140"/>
      <c r="G84" s="138"/>
      <c r="H84" s="138"/>
      <c r="I84" s="138"/>
    </row>
    <row r="85" spans="1:16" s="96" customFormat="1">
      <c r="A85" s="146" t="s">
        <v>154</v>
      </c>
      <c r="B85" s="147">
        <v>800</v>
      </c>
      <c r="C85" s="143"/>
      <c r="D85" s="148" t="s">
        <v>155</v>
      </c>
      <c r="E85" s="149">
        <v>750</v>
      </c>
      <c r="F85" s="138"/>
      <c r="G85" s="138"/>
      <c r="H85" s="138"/>
      <c r="I85" s="138"/>
    </row>
    <row r="86" spans="1:16" s="96" customFormat="1" ht="15.75" thickBot="1">
      <c r="A86" s="150" t="s">
        <v>156</v>
      </c>
      <c r="B86" s="151">
        <v>900</v>
      </c>
      <c r="C86" s="143"/>
      <c r="D86" s="152" t="s">
        <v>157</v>
      </c>
      <c r="E86" s="153">
        <v>800</v>
      </c>
      <c r="F86" s="138"/>
      <c r="G86" s="138"/>
      <c r="H86" s="138"/>
      <c r="I86" s="138"/>
    </row>
    <row r="87" spans="1:16" s="96" customFormat="1" ht="15.75" customHeight="1">
      <c r="A87" s="116" t="s">
        <v>158</v>
      </c>
      <c r="B87" s="154"/>
      <c r="C87" s="143"/>
      <c r="D87" s="155"/>
      <c r="E87" s="156"/>
      <c r="F87" s="138"/>
      <c r="G87" s="138"/>
      <c r="H87" s="138"/>
      <c r="I87" s="138"/>
    </row>
    <row r="88" spans="1:16" ht="15.75">
      <c r="A88" s="10" t="s">
        <v>159</v>
      </c>
      <c r="B88" s="11"/>
    </row>
    <row r="89" spans="1:16" ht="15.75">
      <c r="A89" s="10" t="s">
        <v>160</v>
      </c>
      <c r="B89" s="11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5">
    <mergeCell ref="A1:A4"/>
    <mergeCell ref="B1:H1"/>
    <mergeCell ref="I1:I4"/>
    <mergeCell ref="B2:H2"/>
    <mergeCell ref="B3:H3"/>
    <mergeCell ref="B4:H4"/>
    <mergeCell ref="A77:E77"/>
    <mergeCell ref="A78:B78"/>
    <mergeCell ref="D78:E78"/>
    <mergeCell ref="A5:H6"/>
    <mergeCell ref="A7:I7"/>
    <mergeCell ref="A8:B8"/>
    <mergeCell ref="A36:I36"/>
    <mergeCell ref="A37:B37"/>
    <mergeCell ref="A64:I64"/>
  </mergeCells>
  <pageMargins left="0.21" right="0.25" top="0.28999999999999998" bottom="0.3" header="0.23" footer="0.3"/>
  <pageSetup paperSize="9" scale="55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showGridLines="0" topLeftCell="A6" workbookViewId="0">
      <selection activeCell="D36" sqref="D36"/>
    </sheetView>
  </sheetViews>
  <sheetFormatPr defaultColWidth="14.85546875" defaultRowHeight="15"/>
  <cols>
    <col min="1" max="1" width="24.7109375" customWidth="1"/>
    <col min="2" max="2" width="19.28515625" style="1" bestFit="1" customWidth="1"/>
    <col min="3" max="3" width="15.85546875" style="2" customWidth="1"/>
    <col min="4" max="4" width="16" style="2" customWidth="1"/>
    <col min="5" max="5" width="16.42578125" style="2" customWidth="1"/>
    <col min="6" max="6" width="17.140625" style="2" customWidth="1"/>
    <col min="7" max="7" width="20.28515625" style="2" customWidth="1"/>
    <col min="8" max="8" width="21.140625" style="2" customWidth="1"/>
    <col min="9" max="9" width="25.85546875" style="2" customWidth="1"/>
  </cols>
  <sheetData>
    <row r="1" spans="1:16" ht="35.25">
      <c r="A1" s="421"/>
      <c r="B1" s="439" t="s">
        <v>0</v>
      </c>
      <c r="C1" s="439"/>
      <c r="D1" s="439"/>
      <c r="E1" s="439"/>
      <c r="F1" s="439"/>
      <c r="G1" s="439"/>
      <c r="H1" s="439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>
      <c r="A3" s="421"/>
      <c r="B3" s="440" t="s">
        <v>239</v>
      </c>
      <c r="C3" s="440"/>
      <c r="D3" s="440"/>
      <c r="E3" s="440"/>
      <c r="F3" s="440"/>
      <c r="G3" s="440"/>
      <c r="H3" s="440"/>
      <c r="I3" s="421"/>
    </row>
    <row r="4" spans="1:16" ht="15.75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ht="15.75" thickBot="1"/>
    <row r="6" spans="1:16">
      <c r="A6" s="407" t="s">
        <v>161</v>
      </c>
      <c r="B6" s="408"/>
      <c r="C6" s="408"/>
      <c r="D6" s="408"/>
      <c r="E6" s="408"/>
      <c r="F6" s="408"/>
      <c r="G6" s="408"/>
      <c r="H6" s="431"/>
      <c r="I6" s="14" t="s">
        <v>162</v>
      </c>
    </row>
    <row r="7" spans="1:16" ht="15.75" thickBot="1">
      <c r="A7" s="409"/>
      <c r="B7" s="410"/>
      <c r="C7" s="410"/>
      <c r="D7" s="410"/>
      <c r="E7" s="410"/>
      <c r="F7" s="410"/>
      <c r="G7" s="410"/>
      <c r="H7" s="432"/>
      <c r="I7" s="4" t="s">
        <v>266</v>
      </c>
    </row>
    <row r="8" spans="1:16" ht="2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6" s="158" customFormat="1">
      <c r="A9" s="434" t="s">
        <v>7</v>
      </c>
      <c r="B9" s="434"/>
      <c r="C9" s="157" t="s">
        <v>8</v>
      </c>
      <c r="D9" s="157" t="s">
        <v>9</v>
      </c>
      <c r="E9" s="157" t="s">
        <v>10</v>
      </c>
      <c r="F9" s="157" t="s">
        <v>11</v>
      </c>
      <c r="G9" s="157" t="s">
        <v>12</v>
      </c>
      <c r="H9" s="157" t="s">
        <v>13</v>
      </c>
      <c r="I9" s="157" t="s">
        <v>14</v>
      </c>
    </row>
    <row r="10" spans="1:16" s="159" customFormat="1">
      <c r="A10" s="92" t="s">
        <v>15</v>
      </c>
      <c r="B10" s="93" t="s">
        <v>16</v>
      </c>
      <c r="C10" s="94" t="s">
        <v>17</v>
      </c>
      <c r="D10" s="78">
        <v>76847</v>
      </c>
      <c r="E10" s="78">
        <v>1100</v>
      </c>
      <c r="F10" s="78">
        <f t="shared" ref="F10:F17" si="0">(D10-E10)*0.125</f>
        <v>9468.375</v>
      </c>
      <c r="G10" s="78">
        <v>1780.58</v>
      </c>
      <c r="H10" s="78">
        <f t="shared" ref="H10:H35" si="1">(D10-E10+F10+G10)*0.005</f>
        <v>434.97977500000002</v>
      </c>
      <c r="I10" s="78">
        <f t="shared" ref="I10:I35" si="2">D10-E10+F10+H10+G10</f>
        <v>87430.934775000002</v>
      </c>
    </row>
    <row r="11" spans="1:16" s="159" customFormat="1">
      <c r="A11" s="92" t="s">
        <v>15</v>
      </c>
      <c r="B11" s="93" t="s">
        <v>24</v>
      </c>
      <c r="C11" s="94" t="s">
        <v>25</v>
      </c>
      <c r="D11" s="78">
        <v>76847</v>
      </c>
      <c r="E11" s="78">
        <v>1100</v>
      </c>
      <c r="F11" s="78">
        <f t="shared" si="0"/>
        <v>9468.375</v>
      </c>
      <c r="G11" s="78">
        <v>1780.58</v>
      </c>
      <c r="H11" s="78">
        <f t="shared" si="1"/>
        <v>434.97977500000002</v>
      </c>
      <c r="I11" s="78">
        <f t="shared" si="2"/>
        <v>87430.934775000002</v>
      </c>
    </row>
    <row r="12" spans="1:16" s="159" customFormat="1">
      <c r="A12" s="92" t="s">
        <v>15</v>
      </c>
      <c r="B12" s="93" t="s">
        <v>20</v>
      </c>
      <c r="C12" s="94" t="s">
        <v>21</v>
      </c>
      <c r="D12" s="78">
        <v>76305</v>
      </c>
      <c r="E12" s="78">
        <v>1100</v>
      </c>
      <c r="F12" s="78">
        <f t="shared" si="0"/>
        <v>9400.625</v>
      </c>
      <c r="G12" s="78">
        <v>1780.58</v>
      </c>
      <c r="H12" s="78">
        <f t="shared" si="1"/>
        <v>431.93102500000003</v>
      </c>
      <c r="I12" s="78">
        <f t="shared" si="2"/>
        <v>86818.136025</v>
      </c>
      <c r="M12" s="160"/>
      <c r="N12" s="161"/>
      <c r="O12" s="161"/>
      <c r="P12" s="161"/>
    </row>
    <row r="13" spans="1:16" s="159" customFormat="1">
      <c r="A13" s="92" t="s">
        <v>15</v>
      </c>
      <c r="B13" s="93" t="s">
        <v>22</v>
      </c>
      <c r="C13" s="94" t="s">
        <v>23</v>
      </c>
      <c r="D13" s="78">
        <v>76452</v>
      </c>
      <c r="E13" s="78">
        <v>1100</v>
      </c>
      <c r="F13" s="78">
        <f t="shared" si="0"/>
        <v>9419</v>
      </c>
      <c r="G13" s="78">
        <v>1780.58</v>
      </c>
      <c r="H13" s="78">
        <f t="shared" si="1"/>
        <v>432.75790000000001</v>
      </c>
      <c r="I13" s="78">
        <f t="shared" si="2"/>
        <v>86984.337899999999</v>
      </c>
      <c r="M13" s="160"/>
      <c r="N13" s="161"/>
      <c r="O13" s="161"/>
      <c r="P13" s="161"/>
    </row>
    <row r="14" spans="1:16" s="159" customFormat="1">
      <c r="A14" s="92" t="s">
        <v>15</v>
      </c>
      <c r="B14" s="93" t="s">
        <v>18</v>
      </c>
      <c r="C14" s="94" t="s">
        <v>19</v>
      </c>
      <c r="D14" s="78">
        <v>76843</v>
      </c>
      <c r="E14" s="78">
        <v>1100</v>
      </c>
      <c r="F14" s="78">
        <f t="shared" si="0"/>
        <v>9467.875</v>
      </c>
      <c r="G14" s="78">
        <v>1780.58</v>
      </c>
      <c r="H14" s="78">
        <f t="shared" si="1"/>
        <v>434.95727500000004</v>
      </c>
      <c r="I14" s="78">
        <f t="shared" si="2"/>
        <v>87426.412274999995</v>
      </c>
      <c r="M14" s="160"/>
      <c r="N14" s="161"/>
      <c r="O14" s="161"/>
      <c r="P14" s="161"/>
    </row>
    <row r="15" spans="1:16" s="162" customFormat="1">
      <c r="A15" s="92" t="s">
        <v>26</v>
      </c>
      <c r="B15" s="93" t="s">
        <v>27</v>
      </c>
      <c r="C15" s="94" t="s">
        <v>23</v>
      </c>
      <c r="D15" s="78">
        <v>78537</v>
      </c>
      <c r="E15" s="78">
        <v>1100</v>
      </c>
      <c r="F15" s="78">
        <f t="shared" si="0"/>
        <v>9679.625</v>
      </c>
      <c r="G15" s="78">
        <v>1780.58</v>
      </c>
      <c r="H15" s="78">
        <f t="shared" si="1"/>
        <v>444.48602500000004</v>
      </c>
      <c r="I15" s="78">
        <f t="shared" si="2"/>
        <v>89341.691025000007</v>
      </c>
      <c r="M15" s="163"/>
      <c r="N15" s="164"/>
      <c r="O15" s="164"/>
      <c r="P15" s="164"/>
    </row>
    <row r="16" spans="1:16" s="159" customFormat="1">
      <c r="A16" s="92" t="s">
        <v>32</v>
      </c>
      <c r="B16" s="93" t="s">
        <v>33</v>
      </c>
      <c r="C16" s="94" t="s">
        <v>34</v>
      </c>
      <c r="D16" s="78">
        <v>81330</v>
      </c>
      <c r="E16" s="78">
        <v>1100</v>
      </c>
      <c r="F16" s="78">
        <f t="shared" si="0"/>
        <v>10028.75</v>
      </c>
      <c r="G16" s="78">
        <v>1780.58</v>
      </c>
      <c r="H16" s="78">
        <f t="shared" si="1"/>
        <v>460.19665000000003</v>
      </c>
      <c r="I16" s="78">
        <f t="shared" si="2"/>
        <v>92499.52665</v>
      </c>
      <c r="M16" s="161"/>
      <c r="N16" s="161"/>
      <c r="O16" s="161"/>
      <c r="P16" s="161"/>
    </row>
    <row r="17" spans="1:16" s="159" customFormat="1">
      <c r="A17" s="92" t="s">
        <v>35</v>
      </c>
      <c r="B17" s="93" t="s">
        <v>36</v>
      </c>
      <c r="C17" s="94" t="s">
        <v>37</v>
      </c>
      <c r="D17" s="78">
        <v>81330</v>
      </c>
      <c r="E17" s="78">
        <v>1100</v>
      </c>
      <c r="F17" s="78">
        <f t="shared" si="0"/>
        <v>10028.75</v>
      </c>
      <c r="G17" s="78">
        <v>1780.58</v>
      </c>
      <c r="H17" s="78">
        <f t="shared" si="1"/>
        <v>460.19665000000003</v>
      </c>
      <c r="I17" s="78">
        <f>D17-E17+F17+H17+G17</f>
        <v>92499.52665</v>
      </c>
      <c r="M17" s="161"/>
      <c r="N17" s="161"/>
      <c r="O17" s="161"/>
      <c r="P17" s="161"/>
    </row>
    <row r="18" spans="1:16" s="159" customFormat="1">
      <c r="A18" s="92" t="s">
        <v>35</v>
      </c>
      <c r="B18" s="93" t="s">
        <v>38</v>
      </c>
      <c r="C18" s="94" t="s">
        <v>39</v>
      </c>
      <c r="D18" s="78">
        <v>81330</v>
      </c>
      <c r="E18" s="78">
        <v>1100</v>
      </c>
      <c r="F18" s="78">
        <f t="shared" ref="F18:F32" si="3">(D18-E18)*0.125</f>
        <v>10028.75</v>
      </c>
      <c r="G18" s="78">
        <v>1780.58</v>
      </c>
      <c r="H18" s="78">
        <f t="shared" si="1"/>
        <v>460.19665000000003</v>
      </c>
      <c r="I18" s="78">
        <f t="shared" si="2"/>
        <v>92499.52665</v>
      </c>
      <c r="M18" s="161"/>
      <c r="N18" s="161"/>
      <c r="O18" s="161"/>
      <c r="P18" s="161"/>
    </row>
    <row r="19" spans="1:16" s="159" customFormat="1">
      <c r="A19" s="92" t="s">
        <v>28</v>
      </c>
      <c r="B19" s="93" t="s">
        <v>29</v>
      </c>
      <c r="C19" s="94" t="s">
        <v>19</v>
      </c>
      <c r="D19" s="78">
        <v>80974</v>
      </c>
      <c r="E19" s="78">
        <v>1100</v>
      </c>
      <c r="F19" s="78">
        <f t="shared" si="3"/>
        <v>9984.25</v>
      </c>
      <c r="G19" s="78">
        <v>1780.58</v>
      </c>
      <c r="H19" s="78">
        <f t="shared" si="1"/>
        <v>458.19415000000004</v>
      </c>
      <c r="I19" s="78">
        <f t="shared" si="2"/>
        <v>92097.024149999997</v>
      </c>
      <c r="M19" s="161"/>
      <c r="N19" s="161"/>
      <c r="O19" s="161"/>
      <c r="P19" s="161"/>
    </row>
    <row r="20" spans="1:16" s="159" customFormat="1">
      <c r="A20" s="92" t="s">
        <v>30</v>
      </c>
      <c r="B20" s="93" t="s">
        <v>31</v>
      </c>
      <c r="C20" s="94" t="s">
        <v>23</v>
      </c>
      <c r="D20" s="78"/>
      <c r="E20" s="78"/>
      <c r="F20" s="78"/>
      <c r="G20" s="78"/>
      <c r="H20" s="78"/>
      <c r="I20" s="78"/>
      <c r="M20" s="161"/>
      <c r="N20" s="161"/>
      <c r="O20" s="161"/>
      <c r="P20" s="161"/>
    </row>
    <row r="21" spans="1:16" s="159" customFormat="1">
      <c r="A21" s="105" t="s">
        <v>59</v>
      </c>
      <c r="B21" s="93" t="s">
        <v>60</v>
      </c>
      <c r="C21" s="94" t="s">
        <v>19</v>
      </c>
      <c r="D21" s="78">
        <v>85503</v>
      </c>
      <c r="E21" s="78">
        <v>1100</v>
      </c>
      <c r="F21" s="78">
        <f t="shared" si="3"/>
        <v>10550.375</v>
      </c>
      <c r="G21" s="78">
        <v>1780.58</v>
      </c>
      <c r="H21" s="78">
        <f t="shared" si="1"/>
        <v>483.66977500000002</v>
      </c>
      <c r="I21" s="78">
        <f t="shared" si="2"/>
        <v>97217.624775000004</v>
      </c>
      <c r="M21" s="160"/>
      <c r="N21" s="161"/>
      <c r="O21" s="161"/>
      <c r="P21" s="161"/>
    </row>
    <row r="22" spans="1:16" s="159" customFormat="1">
      <c r="A22" s="105" t="s">
        <v>40</v>
      </c>
      <c r="B22" s="93" t="s">
        <v>41</v>
      </c>
      <c r="C22" s="94" t="s">
        <v>23</v>
      </c>
      <c r="D22" s="78">
        <v>81721</v>
      </c>
      <c r="E22" s="78">
        <v>1100</v>
      </c>
      <c r="F22" s="78">
        <f t="shared" si="3"/>
        <v>10077.625</v>
      </c>
      <c r="G22" s="78">
        <v>1780.58</v>
      </c>
      <c r="H22" s="78">
        <f t="shared" si="1"/>
        <v>462.39602500000001</v>
      </c>
      <c r="I22" s="78">
        <f t="shared" si="2"/>
        <v>92941.601024999996</v>
      </c>
      <c r="M22" s="160"/>
      <c r="N22" s="161"/>
      <c r="O22" s="161"/>
      <c r="P22" s="161"/>
    </row>
    <row r="23" spans="1:16" s="159" customFormat="1">
      <c r="A23" s="105" t="s">
        <v>40</v>
      </c>
      <c r="B23" s="93" t="s">
        <v>42</v>
      </c>
      <c r="C23" s="94" t="s">
        <v>43</v>
      </c>
      <c r="D23" s="78">
        <v>85801</v>
      </c>
      <c r="E23" s="78">
        <v>1100</v>
      </c>
      <c r="F23" s="78">
        <f t="shared" si="3"/>
        <v>10587.625</v>
      </c>
      <c r="G23" s="78">
        <v>1780.58</v>
      </c>
      <c r="H23" s="78">
        <f t="shared" si="1"/>
        <v>485.346025</v>
      </c>
      <c r="I23" s="78">
        <f t="shared" si="2"/>
        <v>97554.551025000008</v>
      </c>
      <c r="M23" s="160"/>
      <c r="N23" s="161"/>
      <c r="O23" s="161"/>
      <c r="P23" s="161"/>
    </row>
    <row r="24" spans="1:16" s="159" customFormat="1">
      <c r="A24" s="105" t="s">
        <v>59</v>
      </c>
      <c r="B24" s="93" t="s">
        <v>61</v>
      </c>
      <c r="C24" s="94" t="s">
        <v>62</v>
      </c>
      <c r="D24" s="78"/>
      <c r="E24" s="78"/>
      <c r="F24" s="78"/>
      <c r="G24" s="78"/>
      <c r="H24" s="78"/>
      <c r="I24" s="78"/>
      <c r="M24" s="160"/>
      <c r="N24" s="161"/>
      <c r="O24" s="161"/>
      <c r="P24" s="161"/>
    </row>
    <row r="25" spans="1:16" s="159" customFormat="1">
      <c r="A25" s="105" t="s">
        <v>40</v>
      </c>
      <c r="B25" s="93" t="s">
        <v>44</v>
      </c>
      <c r="C25" s="94" t="s">
        <v>45</v>
      </c>
      <c r="D25" s="78">
        <v>81838</v>
      </c>
      <c r="E25" s="78">
        <v>1100</v>
      </c>
      <c r="F25" s="78">
        <f t="shared" si="3"/>
        <v>10092.25</v>
      </c>
      <c r="G25" s="78">
        <v>1780.58</v>
      </c>
      <c r="H25" s="78">
        <f t="shared" si="1"/>
        <v>463.05414999999999</v>
      </c>
      <c r="I25" s="78">
        <f t="shared" si="2"/>
        <v>93073.884149999998</v>
      </c>
      <c r="M25" s="160"/>
      <c r="N25" s="161"/>
      <c r="O25" s="161"/>
      <c r="P25" s="161"/>
    </row>
    <row r="26" spans="1:16" s="159" customFormat="1">
      <c r="A26" s="105" t="s">
        <v>40</v>
      </c>
      <c r="B26" s="93" t="s">
        <v>46</v>
      </c>
      <c r="C26" s="94" t="s">
        <v>45</v>
      </c>
      <c r="D26" s="78">
        <v>82216</v>
      </c>
      <c r="E26" s="78">
        <v>1100</v>
      </c>
      <c r="F26" s="78">
        <f t="shared" si="3"/>
        <v>10139.5</v>
      </c>
      <c r="G26" s="78">
        <v>1780.58</v>
      </c>
      <c r="H26" s="78">
        <f t="shared" si="1"/>
        <v>465.18040000000002</v>
      </c>
      <c r="I26" s="78">
        <f t="shared" si="2"/>
        <v>93501.260399999999</v>
      </c>
      <c r="M26" s="160"/>
      <c r="N26" s="161"/>
      <c r="O26" s="161"/>
      <c r="P26" s="161"/>
    </row>
    <row r="27" spans="1:16" s="159" customFormat="1">
      <c r="A27" s="105" t="s">
        <v>40</v>
      </c>
      <c r="B27" s="93" t="s">
        <v>47</v>
      </c>
      <c r="C27" s="94" t="s">
        <v>233</v>
      </c>
      <c r="D27" s="78">
        <v>83512</v>
      </c>
      <c r="E27" s="78">
        <v>1100</v>
      </c>
      <c r="F27" s="78">
        <f>(D27-E27)*0.125</f>
        <v>10301.5</v>
      </c>
      <c r="G27" s="78">
        <v>1780.58</v>
      </c>
      <c r="H27" s="78">
        <f t="shared" si="1"/>
        <v>472.47040000000004</v>
      </c>
      <c r="I27" s="78">
        <f t="shared" si="2"/>
        <v>94966.550400000007</v>
      </c>
      <c r="M27" s="160"/>
      <c r="N27" s="161"/>
      <c r="O27" s="161"/>
      <c r="P27" s="161"/>
    </row>
    <row r="28" spans="1:16" s="159" customFormat="1">
      <c r="A28" s="105" t="s">
        <v>40</v>
      </c>
      <c r="B28" s="93" t="s">
        <v>49</v>
      </c>
      <c r="C28" s="94" t="s">
        <v>233</v>
      </c>
      <c r="D28" s="78">
        <v>82438</v>
      </c>
      <c r="E28" s="78">
        <v>1100</v>
      </c>
      <c r="F28" s="78">
        <f>(D28-E28)*0.125</f>
        <v>10167.25</v>
      </c>
      <c r="G28" s="78">
        <v>1780.58</v>
      </c>
      <c r="H28" s="78">
        <f t="shared" si="1"/>
        <v>466.42914999999999</v>
      </c>
      <c r="I28" s="78">
        <f t="shared" si="2"/>
        <v>93752.259149999998</v>
      </c>
      <c r="M28" s="160"/>
      <c r="N28" s="161"/>
      <c r="O28" s="161"/>
      <c r="P28" s="161"/>
    </row>
    <row r="29" spans="1:16" s="159" customFormat="1">
      <c r="A29" s="105" t="s">
        <v>40</v>
      </c>
      <c r="B29" s="93" t="s">
        <v>50</v>
      </c>
      <c r="C29" s="94" t="s">
        <v>51</v>
      </c>
      <c r="D29" s="78">
        <v>83708</v>
      </c>
      <c r="E29" s="78">
        <v>1100</v>
      </c>
      <c r="F29" s="78">
        <f>(D29-E29)*0.125</f>
        <v>10326</v>
      </c>
      <c r="G29" s="78">
        <v>1780.58</v>
      </c>
      <c r="H29" s="78">
        <f t="shared" si="1"/>
        <v>473.5729</v>
      </c>
      <c r="I29" s="78">
        <f t="shared" si="2"/>
        <v>95188.152900000001</v>
      </c>
      <c r="M29" s="160"/>
      <c r="N29" s="161"/>
      <c r="O29" s="161"/>
      <c r="P29" s="161"/>
    </row>
    <row r="30" spans="1:16" s="159" customFormat="1">
      <c r="A30" s="105" t="s">
        <v>40</v>
      </c>
      <c r="B30" s="93" t="s">
        <v>52</v>
      </c>
      <c r="C30" s="94" t="s">
        <v>53</v>
      </c>
      <c r="D30" s="78">
        <v>82713</v>
      </c>
      <c r="E30" s="78">
        <v>1100</v>
      </c>
      <c r="F30" s="78">
        <f>(D30-E30)*0.125</f>
        <v>10201.625</v>
      </c>
      <c r="G30" s="78">
        <v>1780.58</v>
      </c>
      <c r="H30" s="78">
        <f t="shared" si="1"/>
        <v>467.97602499999999</v>
      </c>
      <c r="I30" s="78">
        <f t="shared" si="2"/>
        <v>94063.181024999998</v>
      </c>
      <c r="M30" s="160"/>
      <c r="N30" s="161"/>
      <c r="O30" s="161"/>
      <c r="P30" s="161"/>
    </row>
    <row r="31" spans="1:16" s="159" customFormat="1">
      <c r="A31" s="105" t="s">
        <v>40</v>
      </c>
      <c r="B31" s="93" t="s">
        <v>54</v>
      </c>
      <c r="C31" s="94" t="s">
        <v>43</v>
      </c>
      <c r="D31" s="78">
        <v>82199</v>
      </c>
      <c r="E31" s="78">
        <v>1100</v>
      </c>
      <c r="F31" s="78">
        <f>(D31-E31)*0.125</f>
        <v>10137.375</v>
      </c>
      <c r="G31" s="78">
        <v>1780.58</v>
      </c>
      <c r="H31" s="78">
        <f t="shared" si="1"/>
        <v>465.08477500000004</v>
      </c>
      <c r="I31" s="78">
        <f t="shared" si="2"/>
        <v>93482.039774999997</v>
      </c>
      <c r="M31" s="160"/>
      <c r="N31" s="161"/>
      <c r="O31" s="161"/>
      <c r="P31" s="161"/>
    </row>
    <row r="32" spans="1:16" s="162" customFormat="1">
      <c r="A32" s="105" t="s">
        <v>40</v>
      </c>
      <c r="B32" s="93" t="s">
        <v>55</v>
      </c>
      <c r="C32" s="94" t="s">
        <v>56</v>
      </c>
      <c r="D32" s="78">
        <v>83214</v>
      </c>
      <c r="E32" s="78">
        <v>1100</v>
      </c>
      <c r="F32" s="78">
        <f t="shared" si="3"/>
        <v>10264.25</v>
      </c>
      <c r="G32" s="78">
        <v>1780.58</v>
      </c>
      <c r="H32" s="78">
        <f t="shared" si="1"/>
        <v>470.79415</v>
      </c>
      <c r="I32" s="78">
        <f t="shared" si="2"/>
        <v>94629.624150000003</v>
      </c>
      <c r="M32" s="163"/>
      <c r="N32" s="164"/>
      <c r="O32" s="164"/>
      <c r="P32" s="164"/>
    </row>
    <row r="33" spans="1:237" s="159" customFormat="1">
      <c r="A33" s="105" t="s">
        <v>40</v>
      </c>
      <c r="B33" s="93" t="s">
        <v>57</v>
      </c>
      <c r="C33" s="94" t="s">
        <v>58</v>
      </c>
      <c r="D33" s="78">
        <v>83214</v>
      </c>
      <c r="E33" s="78">
        <v>1100</v>
      </c>
      <c r="F33" s="78">
        <f>(D33-E33)*0.125</f>
        <v>10264.25</v>
      </c>
      <c r="G33" s="78">
        <v>1780.58</v>
      </c>
      <c r="H33" s="78">
        <f t="shared" si="1"/>
        <v>470.79415</v>
      </c>
      <c r="I33" s="78">
        <f t="shared" si="2"/>
        <v>94629.624150000003</v>
      </c>
      <c r="M33" s="160"/>
      <c r="N33" s="161"/>
      <c r="O33" s="161"/>
      <c r="P33" s="161"/>
    </row>
    <row r="34" spans="1:237" s="159" customFormat="1">
      <c r="A34" s="92" t="s">
        <v>63</v>
      </c>
      <c r="B34" s="93" t="s">
        <v>64</v>
      </c>
      <c r="C34" s="94"/>
      <c r="D34" s="78">
        <v>71573</v>
      </c>
      <c r="E34" s="78">
        <v>0</v>
      </c>
      <c r="F34" s="78">
        <f>(D34-E34)*0.125</f>
        <v>8946.625</v>
      </c>
      <c r="G34" s="78">
        <v>1780.58</v>
      </c>
      <c r="H34" s="78">
        <f t="shared" si="1"/>
        <v>411.50102500000003</v>
      </c>
      <c r="I34" s="78">
        <f t="shared" si="2"/>
        <v>82711.706025000007</v>
      </c>
      <c r="M34" s="161"/>
      <c r="N34" s="161"/>
      <c r="O34" s="161"/>
      <c r="P34" s="161"/>
    </row>
    <row r="35" spans="1:237" s="159" customFormat="1">
      <c r="A35" s="92" t="s">
        <v>63</v>
      </c>
      <c r="B35" s="93" t="s">
        <v>65</v>
      </c>
      <c r="C35" s="94"/>
      <c r="D35" s="78">
        <v>71573</v>
      </c>
      <c r="E35" s="78">
        <v>0</v>
      </c>
      <c r="F35" s="78">
        <f>(D35-E35)*0.125</f>
        <v>8946.625</v>
      </c>
      <c r="G35" s="78">
        <v>1780.58</v>
      </c>
      <c r="H35" s="78">
        <f t="shared" si="1"/>
        <v>411.50102500000003</v>
      </c>
      <c r="I35" s="78">
        <f t="shared" si="2"/>
        <v>82711.706025000007</v>
      </c>
      <c r="M35" s="161"/>
      <c r="N35" s="161"/>
      <c r="O35" s="161"/>
      <c r="P35" s="161"/>
    </row>
    <row r="36" spans="1:237" s="161" customFormat="1" ht="15.75" thickBot="1">
      <c r="A36" s="165"/>
      <c r="B36" s="129"/>
      <c r="C36" s="166"/>
      <c r="D36" s="131"/>
      <c r="E36" s="131"/>
      <c r="F36" s="131"/>
      <c r="G36" s="78"/>
      <c r="H36" s="131"/>
      <c r="I36" s="131"/>
      <c r="IC36" s="159"/>
    </row>
    <row r="37" spans="1:237" s="159" customFormat="1" ht="15.75">
      <c r="A37" s="435" t="s">
        <v>66</v>
      </c>
      <c r="B37" s="436"/>
      <c r="C37" s="436"/>
      <c r="D37" s="436"/>
      <c r="E37" s="436"/>
      <c r="F37" s="436"/>
      <c r="G37" s="436"/>
      <c r="H37" s="436"/>
      <c r="I37" s="437"/>
      <c r="M37" s="161"/>
      <c r="N37" s="161"/>
      <c r="O37" s="161"/>
      <c r="P37" s="161"/>
    </row>
    <row r="38" spans="1:237" s="115" customFormat="1" ht="15.75">
      <c r="A38" s="438" t="s">
        <v>7</v>
      </c>
      <c r="B38" s="438"/>
      <c r="C38" s="167" t="s">
        <v>8</v>
      </c>
      <c r="D38" s="167" t="s">
        <v>9</v>
      </c>
      <c r="E38" s="167" t="s">
        <v>10</v>
      </c>
      <c r="F38" s="167" t="s">
        <v>11</v>
      </c>
      <c r="G38" s="167" t="s">
        <v>12</v>
      </c>
      <c r="H38" s="167" t="s">
        <v>13</v>
      </c>
      <c r="I38" s="167" t="s">
        <v>14</v>
      </c>
      <c r="M38" s="116"/>
      <c r="N38" s="116"/>
      <c r="O38" s="116"/>
      <c r="P38" s="116"/>
    </row>
    <row r="39" spans="1:237" s="158" customFormat="1">
      <c r="A39" s="92" t="s">
        <v>26</v>
      </c>
      <c r="B39" s="93" t="s">
        <v>67</v>
      </c>
      <c r="C39" s="117" t="s">
        <v>68</v>
      </c>
      <c r="D39" s="78">
        <v>89539</v>
      </c>
      <c r="E39" s="78">
        <v>1100</v>
      </c>
      <c r="F39" s="78">
        <f t="shared" ref="F39:F44" si="4">(D39-E39)*0.125</f>
        <v>11054.875</v>
      </c>
      <c r="G39" s="78">
        <v>1780.58</v>
      </c>
      <c r="H39" s="78">
        <f t="shared" ref="H39:H62" si="5">(D39-E39+F39+G39)*0.005</f>
        <v>506.372275</v>
      </c>
      <c r="I39" s="78">
        <f t="shared" ref="I39:I62" si="6">D39-E39+F39+H39+G39</f>
        <v>101780.827275</v>
      </c>
      <c r="M39" s="168"/>
      <c r="N39" s="168"/>
      <c r="O39" s="168"/>
      <c r="P39" s="168"/>
    </row>
    <row r="40" spans="1:237" s="158" customFormat="1">
      <c r="A40" s="92" t="s">
        <v>69</v>
      </c>
      <c r="B40" s="93" t="s">
        <v>70</v>
      </c>
      <c r="C40" s="117" t="s">
        <v>71</v>
      </c>
      <c r="D40" s="78">
        <v>90035</v>
      </c>
      <c r="E40" s="78">
        <v>1100</v>
      </c>
      <c r="F40" s="78">
        <f t="shared" si="4"/>
        <v>11116.875</v>
      </c>
      <c r="G40" s="78">
        <v>1780.58</v>
      </c>
      <c r="H40" s="78">
        <f>(D40-E40+F40+G40)*0.005</f>
        <v>509.16227500000002</v>
      </c>
      <c r="I40" s="78">
        <f>D40-E40+F40+H40+G40</f>
        <v>102341.617275</v>
      </c>
      <c r="M40" s="168"/>
      <c r="N40" s="168"/>
      <c r="O40" s="168"/>
      <c r="P40" s="168"/>
    </row>
    <row r="41" spans="1:237" s="158" customFormat="1">
      <c r="A41" s="92" t="s">
        <v>72</v>
      </c>
      <c r="B41" s="120" t="s">
        <v>73</v>
      </c>
      <c r="C41" s="117" t="s">
        <v>74</v>
      </c>
      <c r="D41" s="78">
        <v>91181</v>
      </c>
      <c r="E41" s="78">
        <v>1100</v>
      </c>
      <c r="F41" s="78">
        <f t="shared" si="4"/>
        <v>11260.125</v>
      </c>
      <c r="G41" s="78">
        <v>1780.58</v>
      </c>
      <c r="H41" s="78">
        <f>(D41-E41+F41+G41)*0.005</f>
        <v>515.60852499999999</v>
      </c>
      <c r="I41" s="78">
        <f>D41-E41+F41+H41+G41</f>
        <v>103637.31352500001</v>
      </c>
      <c r="M41" s="168"/>
      <c r="N41" s="168"/>
      <c r="O41" s="168"/>
      <c r="P41" s="168"/>
    </row>
    <row r="42" spans="1:237" s="159" customFormat="1">
      <c r="A42" s="92" t="s">
        <v>75</v>
      </c>
      <c r="B42" s="93" t="s">
        <v>76</v>
      </c>
      <c r="C42" s="117" t="s">
        <v>77</v>
      </c>
      <c r="D42" s="78">
        <v>88891</v>
      </c>
      <c r="E42" s="78">
        <v>1100</v>
      </c>
      <c r="F42" s="78">
        <f t="shared" si="4"/>
        <v>10973.875</v>
      </c>
      <c r="G42" s="78">
        <v>1780.58</v>
      </c>
      <c r="H42" s="78">
        <f>(D42-E42+F42+G42)*0.005</f>
        <v>502.72727500000002</v>
      </c>
      <c r="I42" s="78">
        <f>D42-E42+F42+H42+G42</f>
        <v>101048.182275</v>
      </c>
      <c r="M42" s="161"/>
      <c r="N42" s="161"/>
      <c r="O42" s="161"/>
      <c r="P42" s="161"/>
    </row>
    <row r="43" spans="1:237" s="162" customFormat="1">
      <c r="A43" s="92" t="s">
        <v>75</v>
      </c>
      <c r="B43" s="93" t="s">
        <v>78</v>
      </c>
      <c r="C43" s="117" t="s">
        <v>43</v>
      </c>
      <c r="D43" s="78">
        <v>88544</v>
      </c>
      <c r="E43" s="78">
        <v>1100</v>
      </c>
      <c r="F43" s="78">
        <f t="shared" si="4"/>
        <v>10930.5</v>
      </c>
      <c r="G43" s="78">
        <v>1780.58</v>
      </c>
      <c r="H43" s="78">
        <f t="shared" si="5"/>
        <v>500.77540000000005</v>
      </c>
      <c r="I43" s="78">
        <f t="shared" si="6"/>
        <v>100655.8554</v>
      </c>
      <c r="M43" s="164"/>
      <c r="N43" s="164"/>
      <c r="O43" s="164"/>
      <c r="P43" s="164"/>
    </row>
    <row r="44" spans="1:237" s="159" customFormat="1">
      <c r="A44" s="92" t="s">
        <v>79</v>
      </c>
      <c r="B44" s="93" t="s">
        <v>80</v>
      </c>
      <c r="C44" s="117" t="s">
        <v>43</v>
      </c>
      <c r="D44" s="78">
        <v>90036</v>
      </c>
      <c r="E44" s="78">
        <v>1100</v>
      </c>
      <c r="F44" s="78">
        <f t="shared" si="4"/>
        <v>11117</v>
      </c>
      <c r="G44" s="78">
        <v>1780.58</v>
      </c>
      <c r="H44" s="78">
        <f>(D44-E44+F44+G44)*0.005</f>
        <v>509.16790000000003</v>
      </c>
      <c r="I44" s="78">
        <f>D44-E44+F44+H44+G44</f>
        <v>102342.7479</v>
      </c>
      <c r="M44" s="161"/>
      <c r="N44" s="161"/>
      <c r="O44" s="161"/>
      <c r="P44" s="161"/>
    </row>
    <row r="45" spans="1:237" s="159" customFormat="1">
      <c r="A45" s="92" t="s">
        <v>75</v>
      </c>
      <c r="B45" s="93" t="s">
        <v>81</v>
      </c>
      <c r="C45" s="117" t="s">
        <v>43</v>
      </c>
      <c r="D45" s="78"/>
      <c r="E45" s="78"/>
      <c r="F45" s="78"/>
      <c r="G45" s="78"/>
      <c r="H45" s="78"/>
      <c r="I45" s="78"/>
      <c r="M45" s="161"/>
      <c r="N45" s="161"/>
      <c r="O45" s="161"/>
      <c r="P45" s="161"/>
    </row>
    <row r="46" spans="1:237" s="159" customFormat="1">
      <c r="A46" s="92" t="s">
        <v>82</v>
      </c>
      <c r="B46" s="93" t="s">
        <v>83</v>
      </c>
      <c r="C46" s="117" t="s">
        <v>84</v>
      </c>
      <c r="D46" s="78">
        <v>89869</v>
      </c>
      <c r="E46" s="78">
        <v>1100</v>
      </c>
      <c r="F46" s="78">
        <f>(D46-E46)*0.125</f>
        <v>11096.125</v>
      </c>
      <c r="G46" s="78">
        <v>1780.58</v>
      </c>
      <c r="H46" s="78">
        <f t="shared" si="5"/>
        <v>508.22852500000005</v>
      </c>
      <c r="I46" s="78">
        <f t="shared" si="6"/>
        <v>102153.933525</v>
      </c>
      <c r="M46" s="161"/>
      <c r="N46" s="161"/>
      <c r="O46" s="161"/>
      <c r="P46" s="161"/>
    </row>
    <row r="47" spans="1:237" s="159" customFormat="1">
      <c r="A47" s="92" t="s">
        <v>91</v>
      </c>
      <c r="B47" s="93" t="s">
        <v>92</v>
      </c>
      <c r="C47" s="117" t="s">
        <v>93</v>
      </c>
      <c r="D47" s="78"/>
      <c r="E47" s="78"/>
      <c r="F47" s="78"/>
      <c r="G47" s="78"/>
      <c r="H47" s="78"/>
      <c r="I47" s="78"/>
      <c r="M47" s="161"/>
      <c r="N47" s="161"/>
      <c r="O47" s="161"/>
      <c r="P47" s="161"/>
    </row>
    <row r="48" spans="1:237" s="162" customFormat="1">
      <c r="A48" s="92" t="s">
        <v>94</v>
      </c>
      <c r="B48" s="93" t="s">
        <v>95</v>
      </c>
      <c r="C48" s="121" t="s">
        <v>96</v>
      </c>
      <c r="D48" s="78">
        <v>89232</v>
      </c>
      <c r="E48" s="78">
        <v>1100</v>
      </c>
      <c r="F48" s="78">
        <f t="shared" ref="F48:F53" si="7">(D48-E48)*0.125</f>
        <v>11016.5</v>
      </c>
      <c r="G48" s="78">
        <v>1780.58</v>
      </c>
      <c r="H48" s="78">
        <f>(D48-E48+F48+G48)*0.005</f>
        <v>504.6454</v>
      </c>
      <c r="I48" s="78">
        <f>D48-E48+F48+H48+G48</f>
        <v>101433.7254</v>
      </c>
      <c r="M48" s="164"/>
      <c r="N48" s="164"/>
      <c r="O48" s="164"/>
      <c r="P48" s="164"/>
    </row>
    <row r="49" spans="1:16" s="162" customFormat="1">
      <c r="A49" s="92" t="s">
        <v>94</v>
      </c>
      <c r="B49" s="93" t="s">
        <v>97</v>
      </c>
      <c r="C49" s="121" t="s">
        <v>98</v>
      </c>
      <c r="D49" s="78">
        <v>89232</v>
      </c>
      <c r="E49" s="78">
        <v>1100</v>
      </c>
      <c r="F49" s="78">
        <f t="shared" si="7"/>
        <v>11016.5</v>
      </c>
      <c r="G49" s="78">
        <v>1780.58</v>
      </c>
      <c r="H49" s="78">
        <f t="shared" ref="H49" si="8">(D49-E49+F49+G49)*0.005</f>
        <v>504.6454</v>
      </c>
      <c r="I49" s="78">
        <f t="shared" ref="I49" si="9">D49-E49+F49+H49+G49</f>
        <v>101433.7254</v>
      </c>
      <c r="M49" s="164"/>
      <c r="N49" s="164"/>
      <c r="O49" s="164"/>
      <c r="P49" s="164"/>
    </row>
    <row r="50" spans="1:16" s="159" customFormat="1">
      <c r="A50" s="92" t="s">
        <v>99</v>
      </c>
      <c r="B50" s="93" t="s">
        <v>100</v>
      </c>
      <c r="C50" s="121" t="s">
        <v>101</v>
      </c>
      <c r="D50" s="78">
        <v>92641</v>
      </c>
      <c r="E50" s="78">
        <v>1100</v>
      </c>
      <c r="F50" s="78">
        <f t="shared" si="7"/>
        <v>11442.625</v>
      </c>
      <c r="G50" s="78">
        <v>1780.58</v>
      </c>
      <c r="H50" s="78">
        <f t="shared" si="5"/>
        <v>523.82102499999996</v>
      </c>
      <c r="I50" s="78">
        <f t="shared" si="6"/>
        <v>105288.026025</v>
      </c>
      <c r="M50" s="161"/>
      <c r="N50" s="161"/>
      <c r="O50" s="161"/>
      <c r="P50" s="161"/>
    </row>
    <row r="51" spans="1:16" s="159" customFormat="1">
      <c r="A51" s="92" t="s">
        <v>99</v>
      </c>
      <c r="B51" s="93" t="s">
        <v>102</v>
      </c>
      <c r="C51" s="121" t="s">
        <v>101</v>
      </c>
      <c r="D51" s="78">
        <v>93993</v>
      </c>
      <c r="E51" s="78">
        <v>1100</v>
      </c>
      <c r="F51" s="78">
        <f t="shared" si="7"/>
        <v>11611.625</v>
      </c>
      <c r="G51" s="78">
        <v>1780.58</v>
      </c>
      <c r="H51" s="78">
        <f t="shared" si="5"/>
        <v>531.42602499999998</v>
      </c>
      <c r="I51" s="78">
        <f t="shared" si="6"/>
        <v>106816.631025</v>
      </c>
      <c r="M51" s="161"/>
      <c r="N51" s="161"/>
      <c r="O51" s="161"/>
      <c r="P51" s="161"/>
    </row>
    <row r="52" spans="1:16" s="159" customFormat="1">
      <c r="A52" s="92" t="s">
        <v>105</v>
      </c>
      <c r="B52" s="93" t="s">
        <v>106</v>
      </c>
      <c r="C52" s="121" t="s">
        <v>107</v>
      </c>
      <c r="D52" s="78">
        <v>97300</v>
      </c>
      <c r="E52" s="78">
        <v>1100</v>
      </c>
      <c r="F52" s="78">
        <f t="shared" si="7"/>
        <v>12025</v>
      </c>
      <c r="G52" s="78">
        <v>1780.58</v>
      </c>
      <c r="H52" s="78">
        <f>(D52-E52+F52+G52)*0.005</f>
        <v>550.02790000000005</v>
      </c>
      <c r="I52" s="78">
        <f>D52-E52+F52+H52+G52</f>
        <v>110555.6079</v>
      </c>
      <c r="M52" s="161"/>
      <c r="N52" s="161"/>
      <c r="O52" s="161"/>
      <c r="P52" s="161"/>
    </row>
    <row r="53" spans="1:16" s="159" customFormat="1">
      <c r="A53" s="92" t="s">
        <v>108</v>
      </c>
      <c r="B53" s="93" t="s">
        <v>109</v>
      </c>
      <c r="C53" s="121" t="s">
        <v>110</v>
      </c>
      <c r="D53" s="169">
        <v>98345</v>
      </c>
      <c r="E53" s="169">
        <v>1100</v>
      </c>
      <c r="F53" s="78">
        <f t="shared" si="7"/>
        <v>12155.625</v>
      </c>
      <c r="G53" s="78">
        <v>1780.58</v>
      </c>
      <c r="H53" s="169">
        <f>(D53-E53+F53+G53)*0.005</f>
        <v>555.906025</v>
      </c>
      <c r="I53" s="169">
        <f>D53-E53+F53+H53+G53</f>
        <v>111737.11102500001</v>
      </c>
      <c r="M53" s="161"/>
      <c r="N53" s="161"/>
      <c r="O53" s="161"/>
      <c r="P53" s="161"/>
    </row>
    <row r="54" spans="1:16" s="159" customFormat="1">
      <c r="A54" s="92" t="s">
        <v>108</v>
      </c>
      <c r="B54" s="93" t="s">
        <v>111</v>
      </c>
      <c r="C54" s="94" t="s">
        <v>98</v>
      </c>
      <c r="D54" s="78">
        <v>98302</v>
      </c>
      <c r="E54" s="78">
        <v>1100</v>
      </c>
      <c r="F54" s="78">
        <f t="shared" ref="F54" si="10">(D54-E54)*0.125</f>
        <v>12150.25</v>
      </c>
      <c r="G54" s="78">
        <v>1780.58</v>
      </c>
      <c r="H54" s="78">
        <f t="shared" ref="H54" si="11">(D54-E54+F54+G54)*0.005</f>
        <v>555.66415000000006</v>
      </c>
      <c r="I54" s="78">
        <f t="shared" ref="I54" si="12">D54-E54+F54+H54+G54</f>
        <v>111688.49415</v>
      </c>
      <c r="M54" s="161"/>
      <c r="N54" s="161"/>
      <c r="O54" s="161"/>
      <c r="P54" s="161"/>
    </row>
    <row r="55" spans="1:16" s="115" customFormat="1">
      <c r="A55" s="92" t="s">
        <v>99</v>
      </c>
      <c r="B55" s="93" t="s">
        <v>103</v>
      </c>
      <c r="C55" s="121" t="s">
        <v>104</v>
      </c>
      <c r="D55" s="78"/>
      <c r="E55" s="78"/>
      <c r="F55" s="78"/>
      <c r="G55" s="78"/>
      <c r="H55" s="78"/>
      <c r="I55" s="78"/>
      <c r="M55" s="116"/>
      <c r="N55" s="116"/>
      <c r="O55" s="116"/>
      <c r="P55" s="116"/>
    </row>
    <row r="56" spans="1:16" s="159" customFormat="1">
      <c r="A56" s="92" t="s">
        <v>85</v>
      </c>
      <c r="B56" s="93" t="s">
        <v>86</v>
      </c>
      <c r="C56" s="117" t="s">
        <v>87</v>
      </c>
      <c r="D56" s="78">
        <v>92364</v>
      </c>
      <c r="E56" s="78">
        <v>1100</v>
      </c>
      <c r="F56" s="78">
        <f t="shared" ref="F56:F63" si="13">(D56-E56)*0.125</f>
        <v>11408</v>
      </c>
      <c r="G56" s="78">
        <v>1780.58</v>
      </c>
      <c r="H56" s="78">
        <f t="shared" si="5"/>
        <v>522.26290000000006</v>
      </c>
      <c r="I56" s="78">
        <f t="shared" si="6"/>
        <v>104974.8429</v>
      </c>
      <c r="M56" s="161"/>
      <c r="N56" s="161"/>
      <c r="O56" s="161"/>
      <c r="P56" s="161"/>
    </row>
    <row r="57" spans="1:16" s="162" customFormat="1">
      <c r="A57" s="92" t="s">
        <v>88</v>
      </c>
      <c r="B57" s="93" t="s">
        <v>89</v>
      </c>
      <c r="C57" s="117" t="s">
        <v>90</v>
      </c>
      <c r="D57" s="82">
        <v>98321</v>
      </c>
      <c r="E57" s="78">
        <v>1100</v>
      </c>
      <c r="F57" s="78">
        <f t="shared" si="13"/>
        <v>12152.625</v>
      </c>
      <c r="G57" s="78">
        <v>1780.58</v>
      </c>
      <c r="H57" s="78">
        <f t="shared" si="5"/>
        <v>555.77102500000001</v>
      </c>
      <c r="I57" s="78">
        <f t="shared" si="6"/>
        <v>111709.976025</v>
      </c>
    </row>
    <row r="58" spans="1:16" s="159" customFormat="1">
      <c r="A58" s="92" t="s">
        <v>63</v>
      </c>
      <c r="B58" s="93" t="s">
        <v>112</v>
      </c>
      <c r="C58" s="122"/>
      <c r="D58" s="78">
        <v>83668</v>
      </c>
      <c r="E58" s="78">
        <v>0</v>
      </c>
      <c r="F58" s="78">
        <f t="shared" si="13"/>
        <v>10458.5</v>
      </c>
      <c r="G58" s="78">
        <v>1780.58</v>
      </c>
      <c r="H58" s="78">
        <f t="shared" si="5"/>
        <v>479.53540000000004</v>
      </c>
      <c r="I58" s="78">
        <f t="shared" si="6"/>
        <v>96386.615399999995</v>
      </c>
      <c r="M58" s="161"/>
      <c r="N58" s="161"/>
      <c r="O58" s="161"/>
      <c r="P58" s="161"/>
    </row>
    <row r="59" spans="1:16" s="159" customFormat="1">
      <c r="A59" s="92" t="s">
        <v>63</v>
      </c>
      <c r="B59" s="93" t="s">
        <v>113</v>
      </c>
      <c r="C59" s="122"/>
      <c r="D59" s="78">
        <v>84414</v>
      </c>
      <c r="E59" s="78">
        <v>0</v>
      </c>
      <c r="F59" s="78">
        <f t="shared" si="13"/>
        <v>10551.75</v>
      </c>
      <c r="G59" s="78">
        <v>1780.58</v>
      </c>
      <c r="H59" s="78">
        <f t="shared" si="5"/>
        <v>483.73165</v>
      </c>
      <c r="I59" s="78">
        <f t="shared" si="6"/>
        <v>97230.061650000003</v>
      </c>
      <c r="M59" s="161"/>
      <c r="N59" s="161"/>
      <c r="O59" s="161"/>
      <c r="P59" s="161"/>
    </row>
    <row r="60" spans="1:16" s="159" customFormat="1">
      <c r="A60" s="92" t="s">
        <v>63</v>
      </c>
      <c r="B60" s="93" t="s">
        <v>115</v>
      </c>
      <c r="C60" s="122"/>
      <c r="D60" s="78">
        <v>85063</v>
      </c>
      <c r="E60" s="78">
        <v>0</v>
      </c>
      <c r="F60" s="78">
        <f t="shared" si="13"/>
        <v>10632.875</v>
      </c>
      <c r="G60" s="78">
        <v>1780.58</v>
      </c>
      <c r="H60" s="78">
        <f t="shared" si="5"/>
        <v>487.38227499999999</v>
      </c>
      <c r="I60" s="78">
        <f t="shared" si="6"/>
        <v>97963.837274999998</v>
      </c>
      <c r="M60" s="160"/>
      <c r="N60" s="160"/>
      <c r="O60" s="160"/>
      <c r="P60" s="160"/>
    </row>
    <row r="61" spans="1:16" s="159" customFormat="1">
      <c r="A61" s="92" t="s">
        <v>63</v>
      </c>
      <c r="B61" s="93" t="s">
        <v>114</v>
      </c>
      <c r="C61" s="122"/>
      <c r="D61" s="78">
        <v>84066</v>
      </c>
      <c r="E61" s="78">
        <v>0</v>
      </c>
      <c r="F61" s="78">
        <f t="shared" si="13"/>
        <v>10508.25</v>
      </c>
      <c r="G61" s="78">
        <v>1780.58</v>
      </c>
      <c r="H61" s="78">
        <f t="shared" si="5"/>
        <v>481.77415000000002</v>
      </c>
      <c r="I61" s="78">
        <f t="shared" si="6"/>
        <v>96836.604149999999</v>
      </c>
      <c r="M61" s="160"/>
      <c r="N61" s="160"/>
      <c r="O61" s="160"/>
      <c r="P61" s="160"/>
    </row>
    <row r="62" spans="1:16" s="159" customFormat="1">
      <c r="A62" s="92" t="s">
        <v>63</v>
      </c>
      <c r="B62" s="93" t="s">
        <v>116</v>
      </c>
      <c r="C62" s="122"/>
      <c r="D62" s="78">
        <v>84755</v>
      </c>
      <c r="E62" s="78">
        <v>0</v>
      </c>
      <c r="F62" s="78">
        <f t="shared" si="13"/>
        <v>10594.375</v>
      </c>
      <c r="G62" s="78">
        <v>1780.58</v>
      </c>
      <c r="H62" s="78">
        <f t="shared" si="5"/>
        <v>485.64977500000003</v>
      </c>
      <c r="I62" s="78">
        <f t="shared" si="6"/>
        <v>97615.604775</v>
      </c>
      <c r="M62" s="160"/>
      <c r="N62" s="160"/>
      <c r="O62" s="160"/>
      <c r="P62" s="160"/>
    </row>
    <row r="63" spans="1:16" s="159" customFormat="1" ht="15.75" thickBot="1">
      <c r="A63" s="123" t="s">
        <v>63</v>
      </c>
      <c r="B63" s="124" t="s">
        <v>117</v>
      </c>
      <c r="C63" s="122"/>
      <c r="D63" s="78">
        <v>84664</v>
      </c>
      <c r="E63" s="78">
        <v>0</v>
      </c>
      <c r="F63" s="78">
        <f t="shared" si="13"/>
        <v>10583</v>
      </c>
      <c r="G63" s="78">
        <v>1780.58</v>
      </c>
      <c r="H63" s="78">
        <f>(D63-E63+F63+G63)*0.005</f>
        <v>485.1379</v>
      </c>
      <c r="I63" s="78">
        <f>D63-E63+F63+H63+G63</f>
        <v>97512.717900000003</v>
      </c>
      <c r="M63" s="160"/>
      <c r="N63" s="160"/>
      <c r="O63" s="160"/>
      <c r="P63" s="160"/>
    </row>
    <row r="64" spans="1:16" s="159" customFormat="1" ht="15.75" thickBot="1">
      <c r="A64" s="165"/>
      <c r="B64" s="170"/>
      <c r="C64" s="171"/>
      <c r="D64" s="172"/>
      <c r="E64" s="172"/>
      <c r="F64" s="172"/>
      <c r="G64" s="172"/>
      <c r="H64" s="172"/>
      <c r="I64" s="172"/>
      <c r="M64" s="161"/>
      <c r="N64" s="161"/>
      <c r="O64" s="161"/>
      <c r="P64" s="161"/>
    </row>
    <row r="65" spans="1:16" s="159" customFormat="1" ht="16.5" thickBot="1">
      <c r="A65" s="416" t="s">
        <v>118</v>
      </c>
      <c r="B65" s="417"/>
      <c r="C65" s="417"/>
      <c r="D65" s="417"/>
      <c r="E65" s="417"/>
      <c r="F65" s="417"/>
      <c r="G65" s="417"/>
      <c r="H65" s="417"/>
      <c r="I65" s="418"/>
      <c r="M65" s="161"/>
      <c r="N65" s="161"/>
      <c r="O65" s="161"/>
      <c r="P65" s="161"/>
    </row>
    <row r="66" spans="1:16" s="159" customFormat="1" ht="15.75">
      <c r="A66" s="425" t="s">
        <v>7</v>
      </c>
      <c r="B66" s="425"/>
      <c r="C66" s="113" t="s">
        <v>8</v>
      </c>
      <c r="D66" s="113" t="s">
        <v>9</v>
      </c>
      <c r="E66" s="113" t="s">
        <v>10</v>
      </c>
      <c r="F66" s="113" t="s">
        <v>11</v>
      </c>
      <c r="G66" s="113" t="s">
        <v>12</v>
      </c>
      <c r="H66" s="113" t="s">
        <v>13</v>
      </c>
      <c r="I66" s="113" t="s">
        <v>14</v>
      </c>
      <c r="M66" s="161"/>
      <c r="N66" s="161"/>
      <c r="O66" s="161"/>
      <c r="P66" s="161"/>
    </row>
    <row r="67" spans="1:16" s="159" customFormat="1">
      <c r="A67" s="134" t="s">
        <v>124</v>
      </c>
      <c r="B67" s="135" t="s">
        <v>125</v>
      </c>
      <c r="C67" s="94" t="s">
        <v>68</v>
      </c>
      <c r="D67" s="82">
        <v>90834</v>
      </c>
      <c r="E67" s="78">
        <v>1100</v>
      </c>
      <c r="F67" s="78">
        <f>(D67-E67)*0.125</f>
        <v>11216.75</v>
      </c>
      <c r="G67" s="78">
        <v>1780.58</v>
      </c>
      <c r="H67" s="78">
        <f>(D67-E67+F67+G67)*0.005</f>
        <v>513.65665000000001</v>
      </c>
      <c r="I67" s="78">
        <f>D67-E67+F67+H67+G67</f>
        <v>103244.98665000001</v>
      </c>
      <c r="M67" s="161"/>
      <c r="N67" s="161"/>
      <c r="O67" s="161"/>
      <c r="P67" s="161"/>
    </row>
    <row r="68" spans="1:16" s="159" customFormat="1">
      <c r="A68" s="134" t="s">
        <v>124</v>
      </c>
      <c r="B68" s="135" t="s">
        <v>126</v>
      </c>
      <c r="C68" s="94" t="s">
        <v>127</v>
      </c>
      <c r="D68" s="82">
        <v>90879</v>
      </c>
      <c r="E68" s="78">
        <v>1100</v>
      </c>
      <c r="F68" s="78">
        <f t="shared" ref="F68:F77" si="14">(D68-E68)*0.125</f>
        <v>11222.375</v>
      </c>
      <c r="G68" s="78">
        <v>1780.58</v>
      </c>
      <c r="H68" s="78">
        <f t="shared" ref="H68:H77" si="15">(D68-E68+F68+G68)*0.005</f>
        <v>513.90977499999997</v>
      </c>
      <c r="I68" s="78">
        <f t="shared" ref="I68:I77" si="16">D68-E68+F68+H68+G68</f>
        <v>103295.86477499999</v>
      </c>
      <c r="M68" s="161"/>
      <c r="N68" s="161"/>
      <c r="O68" s="161"/>
      <c r="P68" s="161"/>
    </row>
    <row r="69" spans="1:16" s="158" customFormat="1">
      <c r="A69" s="134" t="s">
        <v>124</v>
      </c>
      <c r="B69" s="135" t="s">
        <v>128</v>
      </c>
      <c r="C69" s="94" t="s">
        <v>127</v>
      </c>
      <c r="D69" s="82">
        <v>91377</v>
      </c>
      <c r="E69" s="78">
        <v>1100</v>
      </c>
      <c r="F69" s="78">
        <f t="shared" si="14"/>
        <v>11284.625</v>
      </c>
      <c r="G69" s="78">
        <v>1780.58</v>
      </c>
      <c r="H69" s="78">
        <f t="shared" si="15"/>
        <v>516.71102500000006</v>
      </c>
      <c r="I69" s="78">
        <f t="shared" si="16"/>
        <v>103858.916025</v>
      </c>
      <c r="J69" s="162"/>
      <c r="M69" s="168"/>
      <c r="N69" s="168"/>
      <c r="O69" s="168"/>
      <c r="P69" s="168"/>
    </row>
    <row r="70" spans="1:16" s="158" customFormat="1">
      <c r="A70" s="134" t="s">
        <v>129</v>
      </c>
      <c r="B70" s="135" t="s">
        <v>130</v>
      </c>
      <c r="C70" s="94" t="s">
        <v>131</v>
      </c>
      <c r="D70" s="82">
        <v>92072</v>
      </c>
      <c r="E70" s="78">
        <v>1100</v>
      </c>
      <c r="F70" s="78">
        <f t="shared" si="14"/>
        <v>11371.5</v>
      </c>
      <c r="G70" s="78">
        <v>1780.58</v>
      </c>
      <c r="H70" s="78">
        <f t="shared" si="15"/>
        <v>520.62040000000002</v>
      </c>
      <c r="I70" s="78">
        <f t="shared" si="16"/>
        <v>104644.7004</v>
      </c>
      <c r="M70" s="168"/>
      <c r="N70" s="168"/>
      <c r="O70" s="168"/>
      <c r="P70" s="168"/>
    </row>
    <row r="71" spans="1:16" s="158" customFormat="1">
      <c r="A71" s="134" t="s">
        <v>132</v>
      </c>
      <c r="B71" s="135" t="s">
        <v>133</v>
      </c>
      <c r="C71" s="94" t="s">
        <v>134</v>
      </c>
      <c r="D71" s="82">
        <v>92921</v>
      </c>
      <c r="E71" s="78">
        <v>1100</v>
      </c>
      <c r="F71" s="78">
        <f t="shared" si="14"/>
        <v>11477.625</v>
      </c>
      <c r="G71" s="78">
        <v>1780.58</v>
      </c>
      <c r="H71" s="78">
        <f>(D71-E71+F71+G71)*0.005</f>
        <v>525.39602500000001</v>
      </c>
      <c r="I71" s="78">
        <f>D71-E71+F71+H71+G71</f>
        <v>105604.601025</v>
      </c>
      <c r="M71" s="168"/>
      <c r="N71" s="168"/>
      <c r="O71" s="168"/>
      <c r="P71" s="168"/>
    </row>
    <row r="72" spans="1:16" s="143" customFormat="1">
      <c r="A72" s="134" t="s">
        <v>132</v>
      </c>
      <c r="B72" s="135" t="s">
        <v>135</v>
      </c>
      <c r="C72" s="94" t="s">
        <v>134</v>
      </c>
      <c r="D72" s="82">
        <v>94702</v>
      </c>
      <c r="E72" s="78">
        <v>1100</v>
      </c>
      <c r="F72" s="78">
        <f t="shared" si="14"/>
        <v>11700.25</v>
      </c>
      <c r="G72" s="78">
        <v>1780.58</v>
      </c>
      <c r="H72" s="78">
        <f t="shared" si="15"/>
        <v>535.41415000000006</v>
      </c>
      <c r="I72" s="78">
        <f t="shared" si="16"/>
        <v>107618.24415</v>
      </c>
      <c r="M72" s="155"/>
      <c r="N72" s="155"/>
      <c r="O72" s="155"/>
      <c r="P72" s="155"/>
    </row>
    <row r="73" spans="1:16" s="162" customFormat="1">
      <c r="A73" s="134" t="s">
        <v>119</v>
      </c>
      <c r="B73" s="135" t="s">
        <v>120</v>
      </c>
      <c r="C73" s="94" t="s">
        <v>121</v>
      </c>
      <c r="D73" s="82">
        <v>94121</v>
      </c>
      <c r="E73" s="78">
        <v>1100</v>
      </c>
      <c r="F73" s="78">
        <f t="shared" si="14"/>
        <v>11627.625</v>
      </c>
      <c r="G73" s="78">
        <v>1780.58</v>
      </c>
      <c r="H73" s="78">
        <f t="shared" si="15"/>
        <v>532.14602500000001</v>
      </c>
      <c r="I73" s="78">
        <f t="shared" si="16"/>
        <v>106961.351025</v>
      </c>
      <c r="J73" s="158"/>
      <c r="M73" s="164"/>
      <c r="N73" s="164"/>
      <c r="O73" s="164"/>
      <c r="P73" s="164"/>
    </row>
    <row r="74" spans="1:16" s="162" customFormat="1">
      <c r="A74" s="136" t="s">
        <v>119</v>
      </c>
      <c r="B74" s="137" t="s">
        <v>122</v>
      </c>
      <c r="C74" s="94" t="s">
        <v>123</v>
      </c>
      <c r="D74" s="82">
        <v>94419</v>
      </c>
      <c r="E74" s="78">
        <v>1100</v>
      </c>
      <c r="F74" s="78">
        <f t="shared" si="14"/>
        <v>11664.875</v>
      </c>
      <c r="G74" s="78">
        <v>1780.58</v>
      </c>
      <c r="H74" s="78">
        <f>(D74-E74+F74+G74)*0.005</f>
        <v>533.82227499999999</v>
      </c>
      <c r="I74" s="78">
        <f>D74-E74+F74+H74+G74</f>
        <v>107298.277275</v>
      </c>
      <c r="J74" s="158"/>
      <c r="M74" s="164"/>
      <c r="N74" s="164"/>
      <c r="O74" s="164"/>
      <c r="P74" s="164"/>
    </row>
    <row r="75" spans="1:16" s="159" customFormat="1">
      <c r="A75" s="92" t="s">
        <v>63</v>
      </c>
      <c r="B75" s="93" t="s">
        <v>136</v>
      </c>
      <c r="C75" s="122"/>
      <c r="D75" s="78">
        <v>88443</v>
      </c>
      <c r="E75" s="78">
        <v>0</v>
      </c>
      <c r="F75" s="78">
        <f t="shared" si="14"/>
        <v>11055.375</v>
      </c>
      <c r="G75" s="78">
        <v>1780.58</v>
      </c>
      <c r="H75" s="78">
        <f t="shared" si="15"/>
        <v>506.39477500000004</v>
      </c>
      <c r="I75" s="78">
        <f t="shared" si="16"/>
        <v>101785.349775</v>
      </c>
      <c r="J75" s="162"/>
      <c r="M75" s="161"/>
      <c r="N75" s="161"/>
      <c r="O75" s="161"/>
      <c r="P75" s="161"/>
    </row>
    <row r="76" spans="1:16" s="159" customFormat="1">
      <c r="A76" s="92" t="s">
        <v>63</v>
      </c>
      <c r="B76" s="93" t="s">
        <v>137</v>
      </c>
      <c r="C76" s="122"/>
      <c r="D76" s="78">
        <v>85604</v>
      </c>
      <c r="E76" s="78">
        <v>0</v>
      </c>
      <c r="F76" s="78">
        <f t="shared" si="14"/>
        <v>10700.5</v>
      </c>
      <c r="G76" s="78">
        <v>1780.58</v>
      </c>
      <c r="H76" s="78">
        <f t="shared" si="15"/>
        <v>490.42540000000002</v>
      </c>
      <c r="I76" s="78">
        <f t="shared" si="16"/>
        <v>98575.505399999995</v>
      </c>
      <c r="M76" s="161"/>
      <c r="N76" s="161"/>
      <c r="O76" s="161"/>
      <c r="P76" s="161"/>
    </row>
    <row r="77" spans="1:16" s="159" customFormat="1" ht="15.75" thickBot="1">
      <c r="A77" s="123" t="s">
        <v>63</v>
      </c>
      <c r="B77" s="124" t="s">
        <v>138</v>
      </c>
      <c r="C77" s="125"/>
      <c r="D77" s="78">
        <v>87103</v>
      </c>
      <c r="E77" s="78">
        <v>0</v>
      </c>
      <c r="F77" s="78">
        <f t="shared" si="14"/>
        <v>10887.875</v>
      </c>
      <c r="G77" s="78">
        <v>1780.58</v>
      </c>
      <c r="H77" s="78">
        <f t="shared" si="15"/>
        <v>498.85727500000002</v>
      </c>
      <c r="I77" s="78">
        <f t="shared" si="16"/>
        <v>100270.312275</v>
      </c>
      <c r="M77" s="161"/>
      <c r="N77" s="161"/>
      <c r="O77" s="161"/>
      <c r="P77" s="161"/>
    </row>
    <row r="78" spans="1:16" s="159" customFormat="1" ht="15.75" thickBot="1">
      <c r="A78" s="173"/>
      <c r="B78" s="174"/>
      <c r="C78" s="175"/>
      <c r="D78" s="176"/>
      <c r="E78" s="176"/>
      <c r="F78" s="131"/>
      <c r="G78" s="131"/>
      <c r="H78" s="131"/>
      <c r="I78" s="131"/>
      <c r="M78" s="161"/>
      <c r="N78" s="161"/>
      <c r="O78" s="161"/>
      <c r="P78" s="161"/>
    </row>
    <row r="79" spans="1:16" s="159" customFormat="1" ht="16.5" thickBot="1">
      <c r="A79" s="426" t="s">
        <v>139</v>
      </c>
      <c r="B79" s="427"/>
      <c r="C79" s="427"/>
      <c r="D79" s="427"/>
      <c r="E79" s="428"/>
      <c r="F79" s="172"/>
      <c r="G79" s="172"/>
      <c r="H79" s="172"/>
      <c r="I79" s="172"/>
      <c r="M79" s="161"/>
      <c r="N79" s="161"/>
      <c r="O79" s="161"/>
      <c r="P79" s="161"/>
    </row>
    <row r="80" spans="1:16" s="159" customFormat="1" ht="16.5" thickBot="1">
      <c r="A80" s="426" t="s">
        <v>140</v>
      </c>
      <c r="B80" s="428"/>
      <c r="C80" s="177"/>
      <c r="D80" s="429" t="s">
        <v>141</v>
      </c>
      <c r="E80" s="430"/>
      <c r="F80" s="172"/>
      <c r="G80" s="172"/>
      <c r="H80" s="172"/>
      <c r="I80" s="172"/>
      <c r="M80" s="161"/>
      <c r="N80" s="161"/>
      <c r="O80" s="161"/>
      <c r="P80" s="161"/>
    </row>
    <row r="81" spans="1:16" s="159" customFormat="1">
      <c r="A81" s="178" t="s">
        <v>142</v>
      </c>
      <c r="B81" s="179" t="s">
        <v>143</v>
      </c>
      <c r="C81" s="171"/>
      <c r="D81" s="180" t="s">
        <v>142</v>
      </c>
      <c r="E81" s="180" t="s">
        <v>143</v>
      </c>
      <c r="F81" s="172"/>
      <c r="G81" s="172"/>
      <c r="H81" s="172"/>
      <c r="I81" s="172"/>
      <c r="M81" s="161"/>
      <c r="N81" s="161"/>
      <c r="O81" s="161"/>
      <c r="P81" s="161"/>
    </row>
    <row r="82" spans="1:16" s="159" customFormat="1">
      <c r="A82" s="181" t="s">
        <v>144</v>
      </c>
      <c r="B82" s="182">
        <v>300</v>
      </c>
      <c r="C82" s="171"/>
      <c r="D82" s="122" t="s">
        <v>145</v>
      </c>
      <c r="E82" s="183">
        <v>300</v>
      </c>
      <c r="F82" s="172"/>
      <c r="G82" s="172"/>
      <c r="H82" s="172"/>
      <c r="I82" s="172"/>
      <c r="M82" s="161"/>
      <c r="N82" s="161"/>
      <c r="O82" s="161"/>
      <c r="P82" s="161"/>
    </row>
    <row r="83" spans="1:16" s="159" customFormat="1">
      <c r="A83" s="181" t="s">
        <v>146</v>
      </c>
      <c r="B83" s="182">
        <v>400</v>
      </c>
      <c r="C83" s="171"/>
      <c r="D83" s="122" t="s">
        <v>147</v>
      </c>
      <c r="E83" s="183">
        <v>400</v>
      </c>
      <c r="F83" s="172"/>
      <c r="G83" s="172"/>
      <c r="H83" s="172"/>
      <c r="I83" s="172"/>
      <c r="M83" s="161"/>
      <c r="N83" s="161"/>
      <c r="O83" s="161"/>
      <c r="P83" s="161"/>
    </row>
    <row r="84" spans="1:16" s="159" customFormat="1">
      <c r="A84" s="181" t="s">
        <v>148</v>
      </c>
      <c r="B84" s="182">
        <v>500</v>
      </c>
      <c r="C84" s="171"/>
      <c r="D84" s="122" t="s">
        <v>149</v>
      </c>
      <c r="E84" s="183">
        <v>500</v>
      </c>
      <c r="F84" s="172"/>
      <c r="G84" s="172"/>
      <c r="H84" s="172"/>
      <c r="I84" s="172"/>
      <c r="M84" s="161"/>
      <c r="N84" s="161"/>
      <c r="O84" s="161"/>
      <c r="P84" s="161"/>
    </row>
    <row r="85" spans="1:16" s="159" customFormat="1">
      <c r="A85" s="181" t="s">
        <v>150</v>
      </c>
      <c r="B85" s="182">
        <v>600</v>
      </c>
      <c r="C85" s="171"/>
      <c r="D85" s="122" t="s">
        <v>151</v>
      </c>
      <c r="E85" s="183">
        <v>600</v>
      </c>
      <c r="F85" s="172"/>
      <c r="G85" s="172"/>
      <c r="H85" s="172"/>
      <c r="I85" s="172"/>
    </row>
    <row r="86" spans="1:16" s="159" customFormat="1">
      <c r="A86" s="181" t="s">
        <v>152</v>
      </c>
      <c r="B86" s="182">
        <v>700</v>
      </c>
      <c r="C86" s="171"/>
      <c r="D86" s="122" t="s">
        <v>153</v>
      </c>
      <c r="E86" s="183">
        <v>700</v>
      </c>
      <c r="F86" s="172"/>
      <c r="G86" s="172"/>
      <c r="H86" s="172"/>
      <c r="I86" s="172"/>
    </row>
    <row r="87" spans="1:16" s="159" customFormat="1">
      <c r="A87" s="181" t="s">
        <v>154</v>
      </c>
      <c r="B87" s="182">
        <v>800</v>
      </c>
      <c r="C87" s="171"/>
      <c r="D87" s="122" t="s">
        <v>155</v>
      </c>
      <c r="E87" s="183">
        <v>750</v>
      </c>
      <c r="F87" s="172"/>
      <c r="G87" s="172"/>
      <c r="H87" s="172"/>
      <c r="I87" s="172"/>
    </row>
    <row r="88" spans="1:16" s="159" customFormat="1">
      <c r="A88" s="184" t="s">
        <v>156</v>
      </c>
      <c r="B88" s="185">
        <v>900</v>
      </c>
      <c r="C88" s="171"/>
      <c r="D88" s="122" t="s">
        <v>157</v>
      </c>
      <c r="E88" s="183">
        <v>800</v>
      </c>
      <c r="F88" s="172"/>
      <c r="G88" s="172"/>
      <c r="H88" s="172"/>
      <c r="I88" s="172"/>
    </row>
    <row r="89" spans="1:16" s="159" customFormat="1" ht="15.75">
      <c r="A89" s="165" t="s">
        <v>235</v>
      </c>
      <c r="B89" s="186"/>
      <c r="C89" s="171"/>
      <c r="D89" s="130"/>
      <c r="E89" s="187"/>
      <c r="F89" s="172"/>
      <c r="G89" s="172"/>
      <c r="H89" s="172"/>
      <c r="I89" s="172"/>
    </row>
    <row r="90" spans="1:16" s="159" customFormat="1" ht="15.75">
      <c r="A90" s="188" t="s">
        <v>159</v>
      </c>
      <c r="B90" s="189"/>
      <c r="C90" s="190"/>
      <c r="D90" s="190"/>
      <c r="E90" s="190"/>
      <c r="F90" s="190"/>
      <c r="G90" s="190"/>
      <c r="H90" s="190"/>
      <c r="I90" s="190"/>
    </row>
    <row r="91" spans="1:16" s="159" customFormat="1" ht="15.75">
      <c r="A91" s="188" t="s">
        <v>160</v>
      </c>
      <c r="B91" s="189"/>
      <c r="C91" s="190"/>
      <c r="D91" s="190"/>
      <c r="E91" s="190"/>
      <c r="F91" s="190"/>
      <c r="G91" s="190"/>
      <c r="H91" s="190"/>
      <c r="I91" s="190"/>
    </row>
    <row r="92" spans="1:16" s="96" customFormat="1">
      <c r="B92" s="191"/>
      <c r="C92" s="192"/>
      <c r="D92" s="192"/>
      <c r="E92" s="192"/>
      <c r="F92" s="192"/>
      <c r="G92" s="192"/>
      <c r="H92" s="192"/>
      <c r="I92" s="192"/>
    </row>
    <row r="93" spans="1:16" s="96" customFormat="1">
      <c r="B93" s="191"/>
      <c r="C93" s="192"/>
      <c r="D93" s="192"/>
      <c r="E93" s="192"/>
      <c r="F93" s="192"/>
      <c r="G93" s="192"/>
      <c r="H93" s="192"/>
      <c r="I93" s="192"/>
    </row>
    <row r="94" spans="1:16" s="96" customFormat="1">
      <c r="B94" s="191"/>
      <c r="C94" s="192"/>
      <c r="D94" s="192"/>
      <c r="E94" s="192"/>
      <c r="F94" s="192"/>
      <c r="G94" s="192"/>
      <c r="H94" s="192"/>
      <c r="I94" s="192"/>
    </row>
    <row r="95" spans="1:16" s="96" customFormat="1">
      <c r="B95" s="191"/>
      <c r="C95" s="192"/>
      <c r="D95" s="192"/>
      <c r="E95" s="192"/>
      <c r="F95" s="192"/>
      <c r="G95" s="192"/>
      <c r="H95" s="192"/>
      <c r="I95" s="192"/>
    </row>
    <row r="96" spans="1:16" s="96" customFormat="1">
      <c r="B96" s="191"/>
      <c r="C96" s="192"/>
      <c r="D96" s="192"/>
      <c r="E96" s="192"/>
      <c r="F96" s="192"/>
      <c r="G96" s="192"/>
      <c r="H96" s="192"/>
      <c r="I96" s="192"/>
    </row>
    <row r="97" spans="1:9" s="96" customFormat="1">
      <c r="B97" s="191"/>
      <c r="C97" s="192"/>
      <c r="D97" s="192"/>
      <c r="E97" s="192"/>
      <c r="F97" s="192"/>
      <c r="G97" s="192"/>
      <c r="H97" s="192"/>
      <c r="I97" s="192"/>
    </row>
    <row r="98" spans="1:9" s="96" customFormat="1">
      <c r="B98" s="191"/>
      <c r="C98" s="192"/>
      <c r="D98" s="192"/>
      <c r="E98" s="192"/>
      <c r="F98" s="192"/>
      <c r="G98" s="192"/>
      <c r="H98" s="192"/>
      <c r="I98" s="192"/>
    </row>
    <row r="99" spans="1:9" s="96" customFormat="1">
      <c r="B99" s="191"/>
      <c r="C99" s="192"/>
      <c r="D99" s="192"/>
      <c r="E99" s="192"/>
      <c r="F99" s="192"/>
      <c r="G99" s="192"/>
      <c r="H99" s="192"/>
      <c r="I99" s="192"/>
    </row>
    <row r="100" spans="1:9" s="96" customFormat="1">
      <c r="B100" s="191"/>
      <c r="C100" s="192"/>
      <c r="D100" s="192"/>
      <c r="E100" s="192"/>
      <c r="F100" s="192"/>
      <c r="G100" s="192"/>
      <c r="H100" s="192"/>
      <c r="I100" s="192"/>
    </row>
    <row r="101" spans="1:9" s="96" customFormat="1">
      <c r="B101" s="191"/>
      <c r="C101" s="192"/>
      <c r="D101" s="192"/>
      <c r="E101" s="192"/>
      <c r="F101" s="192"/>
      <c r="G101" s="192"/>
      <c r="H101" s="192"/>
      <c r="I101" s="192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9:E79"/>
    <mergeCell ref="A80:B80"/>
    <mergeCell ref="D80:E80"/>
    <mergeCell ref="A6:H7"/>
    <mergeCell ref="A8:I8"/>
    <mergeCell ref="A9:B9"/>
    <mergeCell ref="A37:I37"/>
    <mergeCell ref="A38:B38"/>
    <mergeCell ref="A65:I65"/>
  </mergeCells>
  <pageMargins left="0.25" right="0.25" top="0.31" bottom="0.17" header="0.3" footer="0.17"/>
  <pageSetup scale="55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showGridLines="0" topLeftCell="A60" workbookViewId="0">
      <selection activeCell="D67" sqref="D67:D77"/>
    </sheetView>
  </sheetViews>
  <sheetFormatPr defaultColWidth="17.5703125" defaultRowHeight="15"/>
  <cols>
    <col min="1" max="1" width="26.7109375" customWidth="1"/>
    <col min="2" max="2" width="15.42578125" style="1" customWidth="1"/>
    <col min="3" max="6" width="17.5703125" style="2"/>
    <col min="7" max="7" width="14.42578125" style="2" customWidth="1"/>
    <col min="8" max="8" width="25.140625" style="2" customWidth="1"/>
    <col min="9" max="9" width="17.5703125" style="2"/>
  </cols>
  <sheetData>
    <row r="1" spans="1:16" ht="53.25" customHeight="1">
      <c r="A1" s="421"/>
      <c r="B1" s="439" t="s">
        <v>0</v>
      </c>
      <c r="C1" s="439"/>
      <c r="D1" s="439"/>
      <c r="E1" s="439"/>
      <c r="F1" s="439"/>
      <c r="G1" s="439"/>
      <c r="H1" s="439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>
      <c r="A3" s="421"/>
      <c r="B3" s="440" t="s">
        <v>239</v>
      </c>
      <c r="C3" s="440"/>
      <c r="D3" s="440"/>
      <c r="E3" s="440"/>
      <c r="F3" s="440"/>
      <c r="G3" s="440"/>
      <c r="H3" s="440"/>
      <c r="I3" s="421"/>
    </row>
    <row r="4" spans="1:16" ht="18">
      <c r="A4" s="421"/>
      <c r="B4" s="457" t="s">
        <v>246</v>
      </c>
      <c r="C4" s="457"/>
      <c r="D4" s="457"/>
      <c r="E4" s="457"/>
      <c r="F4" s="457"/>
      <c r="G4" s="457"/>
      <c r="H4" s="457"/>
      <c r="I4" s="421"/>
    </row>
    <row r="5" spans="1:16" ht="15.75" thickBot="1"/>
    <row r="6" spans="1:16">
      <c r="A6" s="441" t="s">
        <v>161</v>
      </c>
      <c r="B6" s="442"/>
      <c r="C6" s="442"/>
      <c r="D6" s="442"/>
      <c r="E6" s="442"/>
      <c r="F6" s="442"/>
      <c r="G6" s="442"/>
      <c r="H6" s="443"/>
      <c r="I6" s="14" t="s">
        <v>163</v>
      </c>
    </row>
    <row r="7" spans="1:16" ht="20.25" customHeight="1" thickBot="1">
      <c r="A7" s="444"/>
      <c r="B7" s="445"/>
      <c r="C7" s="445"/>
      <c r="D7" s="445"/>
      <c r="E7" s="445"/>
      <c r="F7" s="445"/>
      <c r="G7" s="445"/>
      <c r="H7" s="446"/>
      <c r="I7" s="4" t="s">
        <v>266</v>
      </c>
    </row>
    <row r="8" spans="1:16" ht="15.75" thickBot="1">
      <c r="A8" s="447" t="s">
        <v>6</v>
      </c>
      <c r="B8" s="448"/>
      <c r="C8" s="448"/>
      <c r="D8" s="448"/>
      <c r="E8" s="448"/>
      <c r="F8" s="448"/>
      <c r="G8" s="448"/>
      <c r="H8" s="448"/>
      <c r="I8" s="449"/>
    </row>
    <row r="9" spans="1:16" s="158" customFormat="1">
      <c r="A9" s="434" t="s">
        <v>7</v>
      </c>
      <c r="B9" s="434"/>
      <c r="C9" s="157" t="s">
        <v>8</v>
      </c>
      <c r="D9" s="157" t="s">
        <v>9</v>
      </c>
      <c r="E9" s="157" t="s">
        <v>10</v>
      </c>
      <c r="F9" s="157" t="s">
        <v>11</v>
      </c>
      <c r="G9" s="157" t="s">
        <v>12</v>
      </c>
      <c r="H9" s="157" t="s">
        <v>13</v>
      </c>
      <c r="I9" s="157" t="s">
        <v>14</v>
      </c>
    </row>
    <row r="10" spans="1:16" s="159" customFormat="1" ht="14.25">
      <c r="A10" s="193" t="s">
        <v>15</v>
      </c>
      <c r="B10" s="194" t="s">
        <v>16</v>
      </c>
      <c r="C10" s="195" t="s">
        <v>17</v>
      </c>
      <c r="D10" s="84">
        <v>75452</v>
      </c>
      <c r="E10" s="84">
        <v>1100</v>
      </c>
      <c r="F10" s="84">
        <f t="shared" ref="F10:F17" si="0">(D10-E10)*0.125</f>
        <v>9294</v>
      </c>
      <c r="G10" s="84">
        <v>2435.35</v>
      </c>
      <c r="H10" s="84">
        <f t="shared" ref="H10:H35" si="1">(D10-E10+F10+G10)*0.005</f>
        <v>430.40675000000005</v>
      </c>
      <c r="I10" s="84">
        <f t="shared" ref="I10:I35" si="2">D10-E10+F10+H10+G10</f>
        <v>86511.75675</v>
      </c>
    </row>
    <row r="11" spans="1:16" s="159" customFormat="1" ht="14.25">
      <c r="A11" s="193" t="s">
        <v>15</v>
      </c>
      <c r="B11" s="194" t="s">
        <v>24</v>
      </c>
      <c r="C11" s="195" t="s">
        <v>25</v>
      </c>
      <c r="D11" s="84">
        <v>75452</v>
      </c>
      <c r="E11" s="84">
        <v>1100</v>
      </c>
      <c r="F11" s="84">
        <f t="shared" si="0"/>
        <v>9294</v>
      </c>
      <c r="G11" s="84">
        <v>2435.35</v>
      </c>
      <c r="H11" s="84">
        <f t="shared" si="1"/>
        <v>430.40675000000005</v>
      </c>
      <c r="I11" s="84">
        <f t="shared" si="2"/>
        <v>86511.75675</v>
      </c>
    </row>
    <row r="12" spans="1:16" s="159" customFormat="1" ht="14.25">
      <c r="A12" s="193" t="s">
        <v>15</v>
      </c>
      <c r="B12" s="194" t="s">
        <v>20</v>
      </c>
      <c r="C12" s="195" t="s">
        <v>21</v>
      </c>
      <c r="D12" s="84">
        <v>75461</v>
      </c>
      <c r="E12" s="84">
        <v>1100</v>
      </c>
      <c r="F12" s="84">
        <f t="shared" si="0"/>
        <v>9295.125</v>
      </c>
      <c r="G12" s="84">
        <v>2435.35</v>
      </c>
      <c r="H12" s="84">
        <f t="shared" si="1"/>
        <v>430.45737500000001</v>
      </c>
      <c r="I12" s="84">
        <f t="shared" si="2"/>
        <v>86521.932375000004</v>
      </c>
      <c r="M12" s="160"/>
      <c r="N12" s="161"/>
      <c r="O12" s="161"/>
      <c r="P12" s="161"/>
    </row>
    <row r="13" spans="1:16" s="159" customFormat="1" ht="14.25">
      <c r="A13" s="193" t="s">
        <v>15</v>
      </c>
      <c r="B13" s="194" t="s">
        <v>22</v>
      </c>
      <c r="C13" s="195" t="s">
        <v>23</v>
      </c>
      <c r="D13" s="84">
        <v>75458</v>
      </c>
      <c r="E13" s="84">
        <v>1100</v>
      </c>
      <c r="F13" s="84">
        <f t="shared" si="0"/>
        <v>9294.75</v>
      </c>
      <c r="G13" s="84">
        <v>2435.35</v>
      </c>
      <c r="H13" s="84">
        <f t="shared" si="1"/>
        <v>430.44050000000004</v>
      </c>
      <c r="I13" s="84">
        <f t="shared" si="2"/>
        <v>86518.540500000003</v>
      </c>
      <c r="M13" s="160"/>
      <c r="N13" s="161"/>
      <c r="O13" s="161"/>
      <c r="P13" s="161"/>
    </row>
    <row r="14" spans="1:16" s="159" customFormat="1" ht="14.25">
      <c r="A14" s="193" t="s">
        <v>15</v>
      </c>
      <c r="B14" s="194" t="s">
        <v>18</v>
      </c>
      <c r="C14" s="195" t="s">
        <v>19</v>
      </c>
      <c r="D14" s="84">
        <v>76598</v>
      </c>
      <c r="E14" s="84">
        <v>1100</v>
      </c>
      <c r="F14" s="84">
        <f t="shared" si="0"/>
        <v>9437.25</v>
      </c>
      <c r="G14" s="84">
        <v>2435.35</v>
      </c>
      <c r="H14" s="84">
        <f t="shared" si="1"/>
        <v>436.85300000000007</v>
      </c>
      <c r="I14" s="84">
        <f t="shared" si="2"/>
        <v>87807.453000000009</v>
      </c>
      <c r="M14" s="160"/>
      <c r="N14" s="161"/>
      <c r="O14" s="161"/>
      <c r="P14" s="161"/>
    </row>
    <row r="15" spans="1:16" s="162" customFormat="1" ht="14.25">
      <c r="A15" s="193" t="s">
        <v>26</v>
      </c>
      <c r="B15" s="194" t="s">
        <v>27</v>
      </c>
      <c r="C15" s="195" t="s">
        <v>23</v>
      </c>
      <c r="D15" s="84">
        <v>77342</v>
      </c>
      <c r="E15" s="84">
        <v>1100</v>
      </c>
      <c r="F15" s="84">
        <f t="shared" si="0"/>
        <v>9530.25</v>
      </c>
      <c r="G15" s="84">
        <v>2435.35</v>
      </c>
      <c r="H15" s="84">
        <f t="shared" si="1"/>
        <v>441.03800000000001</v>
      </c>
      <c r="I15" s="84">
        <f t="shared" si="2"/>
        <v>88648.638000000006</v>
      </c>
      <c r="M15" s="163"/>
      <c r="N15" s="164"/>
      <c r="O15" s="164"/>
      <c r="P15" s="164"/>
    </row>
    <row r="16" spans="1:16" s="159" customFormat="1" ht="14.25">
      <c r="A16" s="193" t="s">
        <v>32</v>
      </c>
      <c r="B16" s="194" t="s">
        <v>33</v>
      </c>
      <c r="C16" s="195" t="s">
        <v>34</v>
      </c>
      <c r="D16" s="84">
        <v>79835</v>
      </c>
      <c r="E16" s="84">
        <v>1100</v>
      </c>
      <c r="F16" s="84">
        <f t="shared" si="0"/>
        <v>9841.875</v>
      </c>
      <c r="G16" s="84">
        <v>2435.35</v>
      </c>
      <c r="H16" s="84">
        <f t="shared" si="1"/>
        <v>455.06112500000006</v>
      </c>
      <c r="I16" s="84">
        <f t="shared" si="2"/>
        <v>91467.286124999999</v>
      </c>
      <c r="M16" s="161"/>
      <c r="N16" s="161"/>
      <c r="O16" s="161"/>
      <c r="P16" s="161"/>
    </row>
    <row r="17" spans="1:16" s="159" customFormat="1" ht="14.25">
      <c r="A17" s="193" t="s">
        <v>35</v>
      </c>
      <c r="B17" s="194" t="s">
        <v>36</v>
      </c>
      <c r="C17" s="195" t="s">
        <v>37</v>
      </c>
      <c r="D17" s="84">
        <v>79835</v>
      </c>
      <c r="E17" s="84">
        <v>1100</v>
      </c>
      <c r="F17" s="84">
        <f t="shared" si="0"/>
        <v>9841.875</v>
      </c>
      <c r="G17" s="84">
        <v>2435.35</v>
      </c>
      <c r="H17" s="84">
        <f>(D17-E17+F17+G17)*0.005</f>
        <v>455.06112500000006</v>
      </c>
      <c r="I17" s="84">
        <f t="shared" ref="I17" si="3">D17-E17+F17+H17+G17</f>
        <v>91467.286124999999</v>
      </c>
      <c r="M17" s="161"/>
      <c r="N17" s="161"/>
      <c r="O17" s="161"/>
      <c r="P17" s="161"/>
    </row>
    <row r="18" spans="1:16" s="159" customFormat="1" ht="14.25">
      <c r="A18" s="193" t="s">
        <v>35</v>
      </c>
      <c r="B18" s="194" t="s">
        <v>38</v>
      </c>
      <c r="C18" s="195" t="s">
        <v>39</v>
      </c>
      <c r="D18" s="84">
        <v>79835</v>
      </c>
      <c r="E18" s="84">
        <v>1100</v>
      </c>
      <c r="F18" s="84">
        <f t="shared" ref="F18:F32" si="4">(D18-E18)*0.125</f>
        <v>9841.875</v>
      </c>
      <c r="G18" s="84">
        <v>2435.35</v>
      </c>
      <c r="H18" s="84">
        <f t="shared" si="1"/>
        <v>455.06112500000006</v>
      </c>
      <c r="I18" s="84">
        <f t="shared" si="2"/>
        <v>91467.286124999999</v>
      </c>
      <c r="M18" s="161"/>
      <c r="N18" s="161"/>
      <c r="O18" s="161"/>
      <c r="P18" s="161"/>
    </row>
    <row r="19" spans="1:16" s="159" customFormat="1" ht="14.25">
      <c r="A19" s="193" t="s">
        <v>28</v>
      </c>
      <c r="B19" s="194" t="s">
        <v>29</v>
      </c>
      <c r="C19" s="195" t="s">
        <v>19</v>
      </c>
      <c r="D19" s="84">
        <v>80429</v>
      </c>
      <c r="E19" s="84">
        <v>1100</v>
      </c>
      <c r="F19" s="84">
        <f t="shared" si="4"/>
        <v>9916.125</v>
      </c>
      <c r="G19" s="84">
        <v>2435.35</v>
      </c>
      <c r="H19" s="84">
        <f t="shared" si="1"/>
        <v>458.40237500000006</v>
      </c>
      <c r="I19" s="84">
        <f t="shared" si="2"/>
        <v>92138.877375000011</v>
      </c>
      <c r="M19" s="161"/>
      <c r="N19" s="161"/>
      <c r="O19" s="161"/>
      <c r="P19" s="161"/>
    </row>
    <row r="20" spans="1:16" s="159" customFormat="1" ht="14.25">
      <c r="A20" s="193" t="s">
        <v>30</v>
      </c>
      <c r="B20" s="194" t="s">
        <v>31</v>
      </c>
      <c r="C20" s="195" t="s">
        <v>23</v>
      </c>
      <c r="D20" s="84"/>
      <c r="E20" s="84"/>
      <c r="F20" s="84"/>
      <c r="G20" s="84"/>
      <c r="H20" s="84"/>
      <c r="I20" s="84"/>
      <c r="M20" s="161"/>
      <c r="N20" s="161"/>
      <c r="O20" s="161"/>
      <c r="P20" s="161"/>
    </row>
    <row r="21" spans="1:16" s="159" customFormat="1" ht="14.25">
      <c r="A21" s="196" t="s">
        <v>59</v>
      </c>
      <c r="B21" s="194" t="s">
        <v>60</v>
      </c>
      <c r="C21" s="195" t="s">
        <v>19</v>
      </c>
      <c r="D21" s="84">
        <v>84309</v>
      </c>
      <c r="E21" s="84">
        <v>1100</v>
      </c>
      <c r="F21" s="84">
        <f t="shared" si="4"/>
        <v>10401.125</v>
      </c>
      <c r="G21" s="84">
        <v>2435.35</v>
      </c>
      <c r="H21" s="84">
        <f t="shared" si="1"/>
        <v>480.22737500000005</v>
      </c>
      <c r="I21" s="84">
        <f t="shared" si="2"/>
        <v>96525.702375000008</v>
      </c>
      <c r="M21" s="160"/>
      <c r="N21" s="161"/>
      <c r="O21" s="161"/>
      <c r="P21" s="161"/>
    </row>
    <row r="22" spans="1:16" s="159" customFormat="1" ht="14.25">
      <c r="A22" s="196" t="s">
        <v>40</v>
      </c>
      <c r="B22" s="194" t="s">
        <v>41</v>
      </c>
      <c r="C22" s="195" t="s">
        <v>23</v>
      </c>
      <c r="D22" s="84">
        <v>80827</v>
      </c>
      <c r="E22" s="84">
        <v>1100</v>
      </c>
      <c r="F22" s="84">
        <f t="shared" si="4"/>
        <v>9965.875</v>
      </c>
      <c r="G22" s="84">
        <v>2435.35</v>
      </c>
      <c r="H22" s="84">
        <f t="shared" si="1"/>
        <v>460.64112500000005</v>
      </c>
      <c r="I22" s="84">
        <f t="shared" si="2"/>
        <v>92588.866125</v>
      </c>
      <c r="M22" s="160"/>
      <c r="N22" s="161"/>
      <c r="O22" s="161"/>
      <c r="P22" s="161"/>
    </row>
    <row r="23" spans="1:16" s="159" customFormat="1" ht="14.25">
      <c r="A23" s="196" t="s">
        <v>40</v>
      </c>
      <c r="B23" s="194" t="s">
        <v>42</v>
      </c>
      <c r="C23" s="195" t="s">
        <v>43</v>
      </c>
      <c r="D23" s="84">
        <v>85354</v>
      </c>
      <c r="E23" s="84">
        <v>1100</v>
      </c>
      <c r="F23" s="84">
        <f t="shared" si="4"/>
        <v>10531.75</v>
      </c>
      <c r="G23" s="84">
        <v>2435.35</v>
      </c>
      <c r="H23" s="84">
        <f t="shared" si="1"/>
        <v>486.10550000000006</v>
      </c>
      <c r="I23" s="84">
        <f t="shared" si="2"/>
        <v>97707.205500000011</v>
      </c>
      <c r="M23" s="160"/>
      <c r="N23" s="161"/>
      <c r="O23" s="161"/>
      <c r="P23" s="161"/>
    </row>
    <row r="24" spans="1:16" s="159" customFormat="1" ht="14.25">
      <c r="A24" s="196" t="s">
        <v>59</v>
      </c>
      <c r="B24" s="194" t="s">
        <v>61</v>
      </c>
      <c r="C24" s="195" t="s">
        <v>62</v>
      </c>
      <c r="D24" s="84"/>
      <c r="E24" s="84"/>
      <c r="F24" s="84"/>
      <c r="G24" s="84"/>
      <c r="H24" s="84"/>
      <c r="I24" s="84"/>
      <c r="M24" s="160"/>
      <c r="N24" s="161"/>
      <c r="O24" s="161"/>
      <c r="P24" s="161"/>
    </row>
    <row r="25" spans="1:16" s="159" customFormat="1" ht="14.25">
      <c r="A25" s="196" t="s">
        <v>40</v>
      </c>
      <c r="B25" s="194" t="s">
        <v>44</v>
      </c>
      <c r="C25" s="195" t="s">
        <v>45</v>
      </c>
      <c r="D25" s="84">
        <v>80943</v>
      </c>
      <c r="E25" s="84">
        <v>1100</v>
      </c>
      <c r="F25" s="84">
        <f t="shared" si="4"/>
        <v>9980.375</v>
      </c>
      <c r="G25" s="84">
        <v>2435.35</v>
      </c>
      <c r="H25" s="84">
        <f t="shared" si="1"/>
        <v>461.29362500000002</v>
      </c>
      <c r="I25" s="84">
        <f t="shared" si="2"/>
        <v>92720.018625000012</v>
      </c>
      <c r="M25" s="160"/>
      <c r="N25" s="161"/>
      <c r="O25" s="161"/>
      <c r="P25" s="161"/>
    </row>
    <row r="26" spans="1:16" s="159" customFormat="1" ht="14.25">
      <c r="A26" s="196" t="s">
        <v>40</v>
      </c>
      <c r="B26" s="194" t="s">
        <v>46</v>
      </c>
      <c r="C26" s="195" t="s">
        <v>45</v>
      </c>
      <c r="D26" s="84">
        <v>81321</v>
      </c>
      <c r="E26" s="84">
        <v>1100</v>
      </c>
      <c r="F26" s="84">
        <f t="shared" si="4"/>
        <v>10027.625</v>
      </c>
      <c r="G26" s="84">
        <v>2435.35</v>
      </c>
      <c r="H26" s="84">
        <f t="shared" si="1"/>
        <v>463.41987500000005</v>
      </c>
      <c r="I26" s="84">
        <f t="shared" si="2"/>
        <v>93147.394875000013</v>
      </c>
      <c r="M26" s="160"/>
      <c r="N26" s="161"/>
      <c r="O26" s="161"/>
      <c r="P26" s="161"/>
    </row>
    <row r="27" spans="1:16" s="159" customFormat="1" ht="14.25">
      <c r="A27" s="196" t="s">
        <v>40</v>
      </c>
      <c r="B27" s="194" t="s">
        <v>47</v>
      </c>
      <c r="C27" s="195" t="s">
        <v>234</v>
      </c>
      <c r="D27" s="84">
        <v>82618</v>
      </c>
      <c r="E27" s="84">
        <v>1100</v>
      </c>
      <c r="F27" s="84">
        <f>(D27-E27)*0.125</f>
        <v>10189.75</v>
      </c>
      <c r="G27" s="84">
        <v>2435.35</v>
      </c>
      <c r="H27" s="84">
        <f t="shared" si="1"/>
        <v>470.71550000000002</v>
      </c>
      <c r="I27" s="84">
        <f t="shared" si="2"/>
        <v>94613.815500000012</v>
      </c>
      <c r="M27" s="160"/>
      <c r="N27" s="161"/>
      <c r="O27" s="161"/>
      <c r="P27" s="161"/>
    </row>
    <row r="28" spans="1:16" s="159" customFormat="1" ht="14.25">
      <c r="A28" s="196" t="s">
        <v>40</v>
      </c>
      <c r="B28" s="194" t="s">
        <v>49</v>
      </c>
      <c r="C28" s="195" t="s">
        <v>234</v>
      </c>
      <c r="D28" s="84">
        <v>81543</v>
      </c>
      <c r="E28" s="84">
        <v>1100</v>
      </c>
      <c r="F28" s="84">
        <f>(D28-E28)*0.125</f>
        <v>10055.375</v>
      </c>
      <c r="G28" s="84">
        <v>2435.35</v>
      </c>
      <c r="H28" s="84">
        <f t="shared" si="1"/>
        <v>464.66862500000002</v>
      </c>
      <c r="I28" s="84">
        <f t="shared" si="2"/>
        <v>93398.393625000012</v>
      </c>
      <c r="M28" s="160"/>
      <c r="N28" s="161"/>
      <c r="O28" s="161"/>
      <c r="P28" s="161"/>
    </row>
    <row r="29" spans="1:16" s="159" customFormat="1" ht="14.25">
      <c r="A29" s="196" t="s">
        <v>40</v>
      </c>
      <c r="B29" s="194" t="s">
        <v>50</v>
      </c>
      <c r="C29" s="195" t="s">
        <v>51</v>
      </c>
      <c r="D29" s="84">
        <v>82814</v>
      </c>
      <c r="E29" s="84">
        <v>1100</v>
      </c>
      <c r="F29" s="84">
        <f>(D29-E29)*0.125</f>
        <v>10214.25</v>
      </c>
      <c r="G29" s="84">
        <v>2435.35</v>
      </c>
      <c r="H29" s="84">
        <f t="shared" si="1"/>
        <v>471.81800000000004</v>
      </c>
      <c r="I29" s="84">
        <f t="shared" si="2"/>
        <v>94835.418000000005</v>
      </c>
      <c r="M29" s="160"/>
      <c r="N29" s="161"/>
      <c r="O29" s="161"/>
      <c r="P29" s="161"/>
    </row>
    <row r="30" spans="1:16" s="159" customFormat="1" ht="14.25">
      <c r="A30" s="196" t="s">
        <v>40</v>
      </c>
      <c r="B30" s="194" t="s">
        <v>52</v>
      </c>
      <c r="C30" s="195" t="s">
        <v>53</v>
      </c>
      <c r="D30" s="84">
        <v>81819</v>
      </c>
      <c r="E30" s="84">
        <v>1100</v>
      </c>
      <c r="F30" s="84">
        <f>(D30-E30)*0.125</f>
        <v>10089.875</v>
      </c>
      <c r="G30" s="84">
        <v>2435.35</v>
      </c>
      <c r="H30" s="84">
        <f t="shared" si="1"/>
        <v>466.22112500000003</v>
      </c>
      <c r="I30" s="84">
        <f t="shared" si="2"/>
        <v>93710.446125000002</v>
      </c>
      <c r="M30" s="160"/>
      <c r="N30" s="161"/>
      <c r="O30" s="161"/>
      <c r="P30" s="161"/>
    </row>
    <row r="31" spans="1:16" s="159" customFormat="1" ht="14.25">
      <c r="A31" s="196" t="s">
        <v>40</v>
      </c>
      <c r="B31" s="194" t="s">
        <v>54</v>
      </c>
      <c r="C31" s="195" t="s">
        <v>43</v>
      </c>
      <c r="D31" s="84">
        <v>81304</v>
      </c>
      <c r="E31" s="84">
        <v>1100</v>
      </c>
      <c r="F31" s="84">
        <f>(D31-E31)*0.125</f>
        <v>10025.5</v>
      </c>
      <c r="G31" s="84">
        <v>2435.35</v>
      </c>
      <c r="H31" s="84">
        <f t="shared" si="1"/>
        <v>463.32425000000006</v>
      </c>
      <c r="I31" s="84">
        <f t="shared" si="2"/>
        <v>93128.174250000011</v>
      </c>
      <c r="M31" s="160"/>
      <c r="N31" s="161"/>
      <c r="O31" s="161"/>
      <c r="P31" s="161"/>
    </row>
    <row r="32" spans="1:16" s="162" customFormat="1" ht="14.25">
      <c r="A32" s="196" t="s">
        <v>40</v>
      </c>
      <c r="B32" s="194" t="s">
        <v>55</v>
      </c>
      <c r="C32" s="195" t="s">
        <v>56</v>
      </c>
      <c r="D32" s="84">
        <v>82319</v>
      </c>
      <c r="E32" s="84">
        <v>1100</v>
      </c>
      <c r="F32" s="84">
        <f t="shared" si="4"/>
        <v>10152.375</v>
      </c>
      <c r="G32" s="84">
        <v>2435.35</v>
      </c>
      <c r="H32" s="84">
        <f t="shared" si="1"/>
        <v>469.03362500000003</v>
      </c>
      <c r="I32" s="84">
        <f t="shared" si="2"/>
        <v>94275.758625000002</v>
      </c>
      <c r="M32" s="163"/>
      <c r="N32" s="164"/>
      <c r="O32" s="164"/>
      <c r="P32" s="164"/>
    </row>
    <row r="33" spans="1:237" s="159" customFormat="1" ht="14.25">
      <c r="A33" s="196" t="s">
        <v>40</v>
      </c>
      <c r="B33" s="194" t="s">
        <v>57</v>
      </c>
      <c r="C33" s="195" t="s">
        <v>58</v>
      </c>
      <c r="D33" s="84">
        <v>82319</v>
      </c>
      <c r="E33" s="84">
        <v>1100</v>
      </c>
      <c r="F33" s="84">
        <f t="shared" ref="F33" si="5">(D33-E33)*0.125</f>
        <v>10152.375</v>
      </c>
      <c r="G33" s="84">
        <v>2435.35</v>
      </c>
      <c r="H33" s="84">
        <f t="shared" ref="H33" si="6">(D33-E33+F33+G33)*0.005</f>
        <v>469.03362500000003</v>
      </c>
      <c r="I33" s="84">
        <f t="shared" ref="I33" si="7">D33-E33+F33+H33+G33</f>
        <v>94275.758625000002</v>
      </c>
      <c r="M33" s="160"/>
      <c r="N33" s="161"/>
      <c r="O33" s="161"/>
      <c r="P33" s="161"/>
    </row>
    <row r="34" spans="1:237" s="159" customFormat="1" ht="14.25">
      <c r="A34" s="193" t="s">
        <v>63</v>
      </c>
      <c r="B34" s="194" t="s">
        <v>64</v>
      </c>
      <c r="C34" s="195"/>
      <c r="D34" s="84">
        <v>70179</v>
      </c>
      <c r="E34" s="84">
        <v>0</v>
      </c>
      <c r="F34" s="84">
        <f>(D34-E34)*0.125</f>
        <v>8772.375</v>
      </c>
      <c r="G34" s="84">
        <v>2435.35</v>
      </c>
      <c r="H34" s="84">
        <f t="shared" si="1"/>
        <v>406.93362500000006</v>
      </c>
      <c r="I34" s="84">
        <f t="shared" si="2"/>
        <v>81793.658625000011</v>
      </c>
      <c r="M34" s="161"/>
      <c r="N34" s="161"/>
      <c r="O34" s="161"/>
      <c r="P34" s="161"/>
    </row>
    <row r="35" spans="1:237" s="159" customFormat="1" ht="14.25">
      <c r="A35" s="193" t="s">
        <v>63</v>
      </c>
      <c r="B35" s="194" t="s">
        <v>65</v>
      </c>
      <c r="C35" s="195"/>
      <c r="D35" s="84">
        <v>70179</v>
      </c>
      <c r="E35" s="84">
        <v>0</v>
      </c>
      <c r="F35" s="84">
        <f>(D35-E35)*0.125</f>
        <v>8772.375</v>
      </c>
      <c r="G35" s="84">
        <v>2435.35</v>
      </c>
      <c r="H35" s="84">
        <f t="shared" si="1"/>
        <v>406.93362500000006</v>
      </c>
      <c r="I35" s="84">
        <f t="shared" si="2"/>
        <v>81793.658625000011</v>
      </c>
      <c r="M35" s="161"/>
      <c r="N35" s="161"/>
      <c r="O35" s="161"/>
      <c r="P35" s="161"/>
    </row>
    <row r="36" spans="1:237" s="161" customFormat="1" thickBot="1">
      <c r="A36" s="197"/>
      <c r="B36" s="198"/>
      <c r="C36" s="199"/>
      <c r="D36" s="200"/>
      <c r="E36" s="200"/>
      <c r="F36" s="200"/>
      <c r="G36" s="84"/>
      <c r="H36" s="200"/>
      <c r="I36" s="200"/>
      <c r="IC36" s="159"/>
    </row>
    <row r="37" spans="1:237" s="159" customFormat="1">
      <c r="A37" s="450" t="s">
        <v>66</v>
      </c>
      <c r="B37" s="451"/>
      <c r="C37" s="451"/>
      <c r="D37" s="451"/>
      <c r="E37" s="451"/>
      <c r="F37" s="451"/>
      <c r="G37" s="451"/>
      <c r="H37" s="451"/>
      <c r="I37" s="452"/>
      <c r="M37" s="161"/>
      <c r="N37" s="161"/>
      <c r="O37" s="161"/>
      <c r="P37" s="161"/>
    </row>
    <row r="38" spans="1:237" s="115" customFormat="1">
      <c r="A38" s="453" t="s">
        <v>7</v>
      </c>
      <c r="B38" s="453"/>
      <c r="C38" s="201" t="s">
        <v>8</v>
      </c>
      <c r="D38" s="201" t="s">
        <v>9</v>
      </c>
      <c r="E38" s="201" t="s">
        <v>10</v>
      </c>
      <c r="F38" s="201" t="s">
        <v>11</v>
      </c>
      <c r="G38" s="201" t="s">
        <v>12</v>
      </c>
      <c r="H38" s="201" t="s">
        <v>13</v>
      </c>
      <c r="I38" s="201" t="s">
        <v>14</v>
      </c>
      <c r="M38" s="116"/>
      <c r="N38" s="116"/>
      <c r="O38" s="116"/>
      <c r="P38" s="116"/>
    </row>
    <row r="39" spans="1:237" s="158" customFormat="1" ht="14.25">
      <c r="A39" s="193" t="s">
        <v>26</v>
      </c>
      <c r="B39" s="194" t="s">
        <v>67</v>
      </c>
      <c r="C39" s="202" t="s">
        <v>68</v>
      </c>
      <c r="D39" s="84">
        <v>88644</v>
      </c>
      <c r="E39" s="84">
        <v>1100</v>
      </c>
      <c r="F39" s="84">
        <f t="shared" ref="F39:F44" si="8">(D39-E39)*0.125</f>
        <v>10943</v>
      </c>
      <c r="G39" s="84">
        <v>2435.35</v>
      </c>
      <c r="H39" s="84">
        <f t="shared" ref="H39:H62" si="9">(D39-E39+F39+G39)*0.005</f>
        <v>504.61175000000003</v>
      </c>
      <c r="I39" s="84">
        <f t="shared" ref="I39:I62" si="10">D39-E39+F39+H39+G39</f>
        <v>101426.96175</v>
      </c>
      <c r="M39" s="168"/>
      <c r="N39" s="168"/>
      <c r="O39" s="168"/>
      <c r="P39" s="168"/>
    </row>
    <row r="40" spans="1:237" s="158" customFormat="1" ht="14.25">
      <c r="A40" s="193" t="s">
        <v>69</v>
      </c>
      <c r="B40" s="194" t="s">
        <v>70</v>
      </c>
      <c r="C40" s="202" t="s">
        <v>71</v>
      </c>
      <c r="D40" s="84">
        <v>89091</v>
      </c>
      <c r="E40" s="84">
        <v>1100</v>
      </c>
      <c r="F40" s="84">
        <f t="shared" si="8"/>
        <v>10998.875</v>
      </c>
      <c r="G40" s="84">
        <v>2435.35</v>
      </c>
      <c r="H40" s="84">
        <f>(D40-E40+F40+G40)*0.005</f>
        <v>507.12612500000006</v>
      </c>
      <c r="I40" s="84">
        <f>D40-E40+F40+H40+G40</f>
        <v>101932.351125</v>
      </c>
      <c r="M40" s="168"/>
      <c r="N40" s="168"/>
      <c r="O40" s="168"/>
      <c r="P40" s="168"/>
    </row>
    <row r="41" spans="1:237" s="158" customFormat="1" ht="14.25">
      <c r="A41" s="193" t="s">
        <v>72</v>
      </c>
      <c r="B41" s="203" t="s">
        <v>73</v>
      </c>
      <c r="C41" s="202" t="s">
        <v>74</v>
      </c>
      <c r="D41" s="84">
        <v>90336</v>
      </c>
      <c r="E41" s="84">
        <v>1100</v>
      </c>
      <c r="F41" s="84">
        <f t="shared" si="8"/>
        <v>11154.5</v>
      </c>
      <c r="G41" s="84">
        <v>2435.35</v>
      </c>
      <c r="H41" s="84">
        <f>(D41-E41+F41+G41)*0.005</f>
        <v>514.12925000000007</v>
      </c>
      <c r="I41" s="84">
        <f>D41-E41+F41+H41+G41</f>
        <v>103339.97925</v>
      </c>
      <c r="M41" s="168"/>
      <c r="N41" s="168"/>
      <c r="O41" s="168"/>
      <c r="P41" s="168"/>
    </row>
    <row r="42" spans="1:237" s="159" customFormat="1" ht="14.25">
      <c r="A42" s="193" t="s">
        <v>75</v>
      </c>
      <c r="B42" s="194" t="s">
        <v>76</v>
      </c>
      <c r="C42" s="202" t="s">
        <v>77</v>
      </c>
      <c r="D42" s="84">
        <v>88097</v>
      </c>
      <c r="E42" s="84">
        <v>1100</v>
      </c>
      <c r="F42" s="84">
        <f t="shared" si="8"/>
        <v>10874.625</v>
      </c>
      <c r="G42" s="84">
        <v>2435.35</v>
      </c>
      <c r="H42" s="84">
        <f>(D42-E42+F42+G42)*0.005</f>
        <v>501.53487500000006</v>
      </c>
      <c r="I42" s="84">
        <f>D42-E42+F42+H42+G42</f>
        <v>100808.509875</v>
      </c>
      <c r="M42" s="161"/>
      <c r="N42" s="161"/>
      <c r="O42" s="161"/>
      <c r="P42" s="161"/>
    </row>
    <row r="43" spans="1:237" s="162" customFormat="1" ht="14.25">
      <c r="A43" s="193" t="s">
        <v>75</v>
      </c>
      <c r="B43" s="194" t="s">
        <v>78</v>
      </c>
      <c r="C43" s="202" t="s">
        <v>43</v>
      </c>
      <c r="D43" s="84">
        <v>87599</v>
      </c>
      <c r="E43" s="84">
        <v>1100</v>
      </c>
      <c r="F43" s="84">
        <f t="shared" si="8"/>
        <v>10812.375</v>
      </c>
      <c r="G43" s="84">
        <v>2435.35</v>
      </c>
      <c r="H43" s="84">
        <f t="shared" si="9"/>
        <v>498.73362500000002</v>
      </c>
      <c r="I43" s="84">
        <f t="shared" si="10"/>
        <v>100245.458625</v>
      </c>
      <c r="M43" s="164"/>
      <c r="N43" s="164"/>
      <c r="O43" s="164"/>
      <c r="P43" s="164"/>
    </row>
    <row r="44" spans="1:237" s="159" customFormat="1" ht="14.25">
      <c r="A44" s="193" t="s">
        <v>79</v>
      </c>
      <c r="B44" s="194" t="s">
        <v>80</v>
      </c>
      <c r="C44" s="202" t="s">
        <v>43</v>
      </c>
      <c r="D44" s="84">
        <v>89092</v>
      </c>
      <c r="E44" s="84">
        <v>1100</v>
      </c>
      <c r="F44" s="84">
        <f t="shared" si="8"/>
        <v>10999</v>
      </c>
      <c r="G44" s="84">
        <v>2435.35</v>
      </c>
      <c r="H44" s="84">
        <f>(D44-E44+F44+G44)*0.005</f>
        <v>507.13175000000007</v>
      </c>
      <c r="I44" s="84">
        <f>D44-E44+F44+H44+G44</f>
        <v>101933.48175000001</v>
      </c>
      <c r="M44" s="161"/>
      <c r="N44" s="161"/>
      <c r="O44" s="161"/>
      <c r="P44" s="161"/>
    </row>
    <row r="45" spans="1:237" s="159" customFormat="1" ht="14.25">
      <c r="A45" s="193" t="s">
        <v>75</v>
      </c>
      <c r="B45" s="194" t="s">
        <v>81</v>
      </c>
      <c r="C45" s="202" t="s">
        <v>43</v>
      </c>
      <c r="D45" s="84"/>
      <c r="E45" s="84"/>
      <c r="F45" s="84"/>
      <c r="G45" s="84"/>
      <c r="H45" s="84"/>
      <c r="I45" s="84"/>
      <c r="M45" s="161"/>
      <c r="N45" s="161"/>
      <c r="O45" s="161"/>
      <c r="P45" s="161"/>
    </row>
    <row r="46" spans="1:237" s="159" customFormat="1" ht="14.25">
      <c r="A46" s="193" t="s">
        <v>82</v>
      </c>
      <c r="B46" s="194" t="s">
        <v>83</v>
      </c>
      <c r="C46" s="202" t="s">
        <v>84</v>
      </c>
      <c r="D46" s="84">
        <v>88574</v>
      </c>
      <c r="E46" s="84">
        <v>1100</v>
      </c>
      <c r="F46" s="84">
        <f>(D46-E46)*0.125</f>
        <v>10934.25</v>
      </c>
      <c r="G46" s="84">
        <v>2435.35</v>
      </c>
      <c r="H46" s="84">
        <f t="shared" si="9"/>
        <v>504.21800000000002</v>
      </c>
      <c r="I46" s="84">
        <f t="shared" si="10"/>
        <v>101347.818</v>
      </c>
      <c r="M46" s="161"/>
      <c r="N46" s="161"/>
      <c r="O46" s="161"/>
      <c r="P46" s="161"/>
    </row>
    <row r="47" spans="1:237" s="159" customFormat="1" ht="14.25">
      <c r="A47" s="193" t="s">
        <v>91</v>
      </c>
      <c r="B47" s="194" t="s">
        <v>92</v>
      </c>
      <c r="C47" s="202" t="s">
        <v>93</v>
      </c>
      <c r="D47" s="84"/>
      <c r="E47" s="84"/>
      <c r="F47" s="84"/>
      <c r="G47" s="84"/>
      <c r="H47" s="84"/>
      <c r="I47" s="84"/>
      <c r="M47" s="161"/>
      <c r="N47" s="161"/>
      <c r="O47" s="161"/>
      <c r="P47" s="161"/>
    </row>
    <row r="48" spans="1:237" s="162" customFormat="1" ht="14.25">
      <c r="A48" s="193" t="s">
        <v>94</v>
      </c>
      <c r="B48" s="194" t="s">
        <v>95</v>
      </c>
      <c r="C48" s="204" t="s">
        <v>96</v>
      </c>
      <c r="D48" s="84">
        <v>88588</v>
      </c>
      <c r="E48" s="84">
        <v>1100</v>
      </c>
      <c r="F48" s="84">
        <f t="shared" ref="F48:F53" si="11">(D48-E48)*0.125</f>
        <v>10936</v>
      </c>
      <c r="G48" s="84">
        <v>2435.35</v>
      </c>
      <c r="H48" s="84">
        <f>(D48-E48+F48+G48)*0.005</f>
        <v>504.29675000000003</v>
      </c>
      <c r="I48" s="84">
        <f>D48-E48+F48+H48+G48</f>
        <v>101363.64675</v>
      </c>
      <c r="M48" s="164"/>
      <c r="N48" s="164"/>
      <c r="O48" s="164"/>
      <c r="P48" s="164"/>
    </row>
    <row r="49" spans="1:16" s="162" customFormat="1" ht="14.25">
      <c r="A49" s="193" t="s">
        <v>94</v>
      </c>
      <c r="B49" s="194" t="s">
        <v>97</v>
      </c>
      <c r="C49" s="204" t="s">
        <v>98</v>
      </c>
      <c r="D49" s="84">
        <v>88588</v>
      </c>
      <c r="E49" s="84">
        <v>1100</v>
      </c>
      <c r="F49" s="84">
        <f t="shared" si="11"/>
        <v>10936</v>
      </c>
      <c r="G49" s="84">
        <v>2435.35</v>
      </c>
      <c r="H49" s="84">
        <f t="shared" ref="H49" si="12">(D49-E49+F49+G49)*0.005</f>
        <v>504.29675000000003</v>
      </c>
      <c r="I49" s="84">
        <f t="shared" ref="I49" si="13">D49-E49+F49+H49+G49</f>
        <v>101363.64675</v>
      </c>
      <c r="M49" s="164"/>
      <c r="N49" s="164"/>
      <c r="O49" s="164"/>
      <c r="P49" s="164"/>
    </row>
    <row r="50" spans="1:16" s="159" customFormat="1" ht="14.25">
      <c r="A50" s="193" t="s">
        <v>99</v>
      </c>
      <c r="B50" s="194" t="s">
        <v>100</v>
      </c>
      <c r="C50" s="204" t="s">
        <v>101</v>
      </c>
      <c r="D50" s="84">
        <v>92146</v>
      </c>
      <c r="E50" s="84">
        <v>1100</v>
      </c>
      <c r="F50" s="84">
        <f t="shared" si="11"/>
        <v>11380.75</v>
      </c>
      <c r="G50" s="84">
        <v>2435.35</v>
      </c>
      <c r="H50" s="84">
        <f t="shared" si="9"/>
        <v>524.31050000000005</v>
      </c>
      <c r="I50" s="84">
        <f t="shared" si="10"/>
        <v>105386.41050000001</v>
      </c>
      <c r="M50" s="161"/>
      <c r="N50" s="161"/>
      <c r="O50" s="161"/>
      <c r="P50" s="161"/>
    </row>
    <row r="51" spans="1:16" s="159" customFormat="1" ht="14.25">
      <c r="A51" s="193" t="s">
        <v>99</v>
      </c>
      <c r="B51" s="194" t="s">
        <v>102</v>
      </c>
      <c r="C51" s="204" t="s">
        <v>101</v>
      </c>
      <c r="D51" s="84">
        <v>93248</v>
      </c>
      <c r="E51" s="84">
        <v>1100</v>
      </c>
      <c r="F51" s="84">
        <f t="shared" si="11"/>
        <v>11518.5</v>
      </c>
      <c r="G51" s="84">
        <v>2435.35</v>
      </c>
      <c r="H51" s="84">
        <f t="shared" si="9"/>
        <v>530.50925000000007</v>
      </c>
      <c r="I51" s="84">
        <f t="shared" si="10"/>
        <v>106632.35925000001</v>
      </c>
      <c r="M51" s="161"/>
      <c r="N51" s="161"/>
      <c r="O51" s="161"/>
      <c r="P51" s="161"/>
    </row>
    <row r="52" spans="1:16" s="159" customFormat="1" ht="14.25">
      <c r="A52" s="193" t="s">
        <v>105</v>
      </c>
      <c r="B52" s="194" t="s">
        <v>106</v>
      </c>
      <c r="C52" s="204" t="s">
        <v>107</v>
      </c>
      <c r="D52" s="84">
        <v>96555</v>
      </c>
      <c r="E52" s="84">
        <v>1100</v>
      </c>
      <c r="F52" s="84">
        <f t="shared" si="11"/>
        <v>11931.875</v>
      </c>
      <c r="G52" s="84">
        <v>2435.35</v>
      </c>
      <c r="H52" s="84">
        <f>(D52-E52+F52+G52)*0.005</f>
        <v>549.11112500000002</v>
      </c>
      <c r="I52" s="84">
        <f>D52-E52+F52+H52+G52</f>
        <v>110371.336125</v>
      </c>
      <c r="M52" s="161"/>
      <c r="N52" s="161"/>
      <c r="O52" s="161"/>
      <c r="P52" s="161"/>
    </row>
    <row r="53" spans="1:16" s="159" customFormat="1" ht="14.25">
      <c r="A53" s="193" t="s">
        <v>108</v>
      </c>
      <c r="B53" s="194" t="s">
        <v>109</v>
      </c>
      <c r="C53" s="204" t="s">
        <v>110</v>
      </c>
      <c r="D53" s="85">
        <v>97200</v>
      </c>
      <c r="E53" s="85">
        <v>1100</v>
      </c>
      <c r="F53" s="84">
        <f t="shared" si="11"/>
        <v>12012.5</v>
      </c>
      <c r="G53" s="84">
        <v>2435.35</v>
      </c>
      <c r="H53" s="85">
        <f>(D53-E53+F53+G53)*0.005</f>
        <v>552.73925000000008</v>
      </c>
      <c r="I53" s="85">
        <f>D53-E53+F53+H53+G53</f>
        <v>111100.58925</v>
      </c>
      <c r="M53" s="161"/>
      <c r="N53" s="161"/>
      <c r="O53" s="161"/>
      <c r="P53" s="161"/>
    </row>
    <row r="54" spans="1:16" s="159" customFormat="1" ht="14.25">
      <c r="A54" s="193" t="s">
        <v>108</v>
      </c>
      <c r="B54" s="194" t="s">
        <v>111</v>
      </c>
      <c r="C54" s="195" t="s">
        <v>98</v>
      </c>
      <c r="D54" s="84">
        <v>97158</v>
      </c>
      <c r="E54" s="84">
        <v>1100</v>
      </c>
      <c r="F54" s="84">
        <f t="shared" ref="F54" si="14">(D54-E54)*0.125</f>
        <v>12007.25</v>
      </c>
      <c r="G54" s="84">
        <v>2435.35</v>
      </c>
      <c r="H54" s="84">
        <f t="shared" ref="H54" si="15">(D54-E54+F54+G54)*0.005</f>
        <v>552.50300000000004</v>
      </c>
      <c r="I54" s="84">
        <f t="shared" ref="I54" si="16">D54-E54+F54+H54+G54</f>
        <v>111053.103</v>
      </c>
      <c r="M54" s="161"/>
      <c r="N54" s="161"/>
      <c r="O54" s="161"/>
      <c r="P54" s="161"/>
    </row>
    <row r="55" spans="1:16" s="115" customFormat="1" ht="14.25">
      <c r="A55" s="193" t="s">
        <v>99</v>
      </c>
      <c r="B55" s="194" t="s">
        <v>103</v>
      </c>
      <c r="C55" s="204" t="s">
        <v>104</v>
      </c>
      <c r="D55" s="84"/>
      <c r="E55" s="84"/>
      <c r="F55" s="84"/>
      <c r="G55" s="84"/>
      <c r="H55" s="84"/>
      <c r="I55" s="84"/>
      <c r="M55" s="116"/>
      <c r="N55" s="116"/>
      <c r="O55" s="116"/>
      <c r="P55" s="116"/>
    </row>
    <row r="56" spans="1:16" s="159" customFormat="1" ht="14.25">
      <c r="A56" s="193" t="s">
        <v>85</v>
      </c>
      <c r="B56" s="194" t="s">
        <v>86</v>
      </c>
      <c r="C56" s="202" t="s">
        <v>87</v>
      </c>
      <c r="D56" s="84">
        <v>91619</v>
      </c>
      <c r="E56" s="84">
        <v>1100</v>
      </c>
      <c r="F56" s="84">
        <f t="shared" ref="F56:F63" si="17">(D56-E56)*0.125</f>
        <v>11314.875</v>
      </c>
      <c r="G56" s="84">
        <v>2435.35</v>
      </c>
      <c r="H56" s="84">
        <f t="shared" si="9"/>
        <v>521.34612500000003</v>
      </c>
      <c r="I56" s="84">
        <f t="shared" si="10"/>
        <v>104790.571125</v>
      </c>
      <c r="M56" s="161"/>
      <c r="N56" s="161"/>
      <c r="O56" s="161"/>
      <c r="P56" s="161"/>
    </row>
    <row r="57" spans="1:16" s="162" customFormat="1" ht="14.25">
      <c r="A57" s="193" t="s">
        <v>88</v>
      </c>
      <c r="B57" s="194" t="s">
        <v>89</v>
      </c>
      <c r="C57" s="202" t="s">
        <v>90</v>
      </c>
      <c r="D57" s="86">
        <v>97376</v>
      </c>
      <c r="E57" s="84">
        <v>1100</v>
      </c>
      <c r="F57" s="84">
        <f t="shared" si="17"/>
        <v>12034.5</v>
      </c>
      <c r="G57" s="84">
        <v>2435.35</v>
      </c>
      <c r="H57" s="84">
        <f t="shared" si="9"/>
        <v>553.72925000000009</v>
      </c>
      <c r="I57" s="84">
        <f t="shared" si="10"/>
        <v>111299.57925000001</v>
      </c>
    </row>
    <row r="58" spans="1:16" s="159" customFormat="1" ht="14.25">
      <c r="A58" s="193" t="s">
        <v>63</v>
      </c>
      <c r="B58" s="194" t="s">
        <v>112</v>
      </c>
      <c r="C58" s="205"/>
      <c r="D58" s="84">
        <v>82774</v>
      </c>
      <c r="E58" s="84">
        <v>0</v>
      </c>
      <c r="F58" s="84">
        <f t="shared" si="17"/>
        <v>10346.75</v>
      </c>
      <c r="G58" s="84">
        <v>2435.35</v>
      </c>
      <c r="H58" s="84">
        <f t="shared" si="9"/>
        <v>477.78050000000002</v>
      </c>
      <c r="I58" s="84">
        <f t="shared" si="10"/>
        <v>96033.880499999999</v>
      </c>
      <c r="M58" s="161"/>
      <c r="N58" s="161"/>
      <c r="O58" s="161"/>
      <c r="P58" s="161"/>
    </row>
    <row r="59" spans="1:16" s="159" customFormat="1" ht="14.25">
      <c r="A59" s="193" t="s">
        <v>63</v>
      </c>
      <c r="B59" s="194" t="s">
        <v>113</v>
      </c>
      <c r="C59" s="205"/>
      <c r="D59" s="84">
        <v>83619</v>
      </c>
      <c r="E59" s="84">
        <v>0</v>
      </c>
      <c r="F59" s="84">
        <f t="shared" si="17"/>
        <v>10452.375</v>
      </c>
      <c r="G59" s="84">
        <v>2435.35</v>
      </c>
      <c r="H59" s="84">
        <f t="shared" si="9"/>
        <v>482.53362500000003</v>
      </c>
      <c r="I59" s="84">
        <f t="shared" si="10"/>
        <v>96989.258625000002</v>
      </c>
      <c r="M59" s="161"/>
      <c r="N59" s="161"/>
      <c r="O59" s="161"/>
      <c r="P59" s="161"/>
    </row>
    <row r="60" spans="1:16" s="159" customFormat="1" ht="14.25">
      <c r="A60" s="193" t="s">
        <v>63</v>
      </c>
      <c r="B60" s="194" t="s">
        <v>115</v>
      </c>
      <c r="C60" s="205"/>
      <c r="D60" s="84">
        <v>83768</v>
      </c>
      <c r="E60" s="84">
        <v>0</v>
      </c>
      <c r="F60" s="84">
        <f t="shared" si="17"/>
        <v>10471</v>
      </c>
      <c r="G60" s="84">
        <v>2435.35</v>
      </c>
      <c r="H60" s="84">
        <f t="shared" si="9"/>
        <v>483.37175000000002</v>
      </c>
      <c r="I60" s="84">
        <f t="shared" si="10"/>
        <v>97157.721750000012</v>
      </c>
      <c r="M60" s="160"/>
      <c r="N60" s="160"/>
      <c r="O60" s="160"/>
      <c r="P60" s="160"/>
    </row>
    <row r="61" spans="1:16" s="159" customFormat="1" ht="14.25">
      <c r="A61" s="193" t="s">
        <v>63</v>
      </c>
      <c r="B61" s="194" t="s">
        <v>114</v>
      </c>
      <c r="C61" s="205"/>
      <c r="D61" s="84">
        <v>83122</v>
      </c>
      <c r="E61" s="84">
        <v>0</v>
      </c>
      <c r="F61" s="84">
        <f t="shared" si="17"/>
        <v>10390.25</v>
      </c>
      <c r="G61" s="84">
        <v>2435.35</v>
      </c>
      <c r="H61" s="84">
        <f t="shared" si="9"/>
        <v>479.73800000000006</v>
      </c>
      <c r="I61" s="84">
        <f t="shared" si="10"/>
        <v>96427.338000000003</v>
      </c>
      <c r="M61" s="160"/>
      <c r="N61" s="160"/>
      <c r="O61" s="160"/>
      <c r="P61" s="160"/>
    </row>
    <row r="62" spans="1:16" s="159" customFormat="1" ht="14.25">
      <c r="A62" s="193" t="s">
        <v>63</v>
      </c>
      <c r="B62" s="194" t="s">
        <v>116</v>
      </c>
      <c r="C62" s="205"/>
      <c r="D62" s="84">
        <v>84110</v>
      </c>
      <c r="E62" s="84">
        <v>0</v>
      </c>
      <c r="F62" s="84">
        <f t="shared" si="17"/>
        <v>10513.75</v>
      </c>
      <c r="G62" s="84">
        <v>2435.35</v>
      </c>
      <c r="H62" s="84">
        <f t="shared" si="9"/>
        <v>485.29550000000006</v>
      </c>
      <c r="I62" s="84">
        <f t="shared" si="10"/>
        <v>97544.395499999999</v>
      </c>
      <c r="M62" s="160"/>
      <c r="N62" s="160"/>
      <c r="O62" s="160"/>
      <c r="P62" s="160"/>
    </row>
    <row r="63" spans="1:16" s="159" customFormat="1" thickBot="1">
      <c r="A63" s="206" t="s">
        <v>63</v>
      </c>
      <c r="B63" s="207" t="s">
        <v>117</v>
      </c>
      <c r="C63" s="205"/>
      <c r="D63" s="84">
        <v>83520</v>
      </c>
      <c r="E63" s="84">
        <v>0</v>
      </c>
      <c r="F63" s="84">
        <f t="shared" si="17"/>
        <v>10440</v>
      </c>
      <c r="G63" s="84">
        <v>2435.35</v>
      </c>
      <c r="H63" s="84">
        <f>(D63-E63+F63+G63)*0.005</f>
        <v>481.97675000000004</v>
      </c>
      <c r="I63" s="84">
        <f>D63-E63+F63+H63+G63</f>
        <v>96877.326750000007</v>
      </c>
      <c r="M63" s="160"/>
      <c r="N63" s="160"/>
      <c r="O63" s="160"/>
      <c r="P63" s="160"/>
    </row>
    <row r="64" spans="1:16" s="159" customFormat="1" thickBot="1">
      <c r="A64" s="197"/>
      <c r="B64" s="208"/>
      <c r="C64" s="209"/>
      <c r="D64" s="210"/>
      <c r="E64" s="210"/>
      <c r="F64" s="210"/>
      <c r="G64" s="210"/>
      <c r="H64" s="210"/>
      <c r="I64" s="210"/>
      <c r="M64" s="161"/>
      <c r="N64" s="161"/>
      <c r="O64" s="161"/>
      <c r="P64" s="161"/>
    </row>
    <row r="65" spans="1:16" s="159" customFormat="1" ht="15.75" thickBot="1">
      <c r="A65" s="454" t="s">
        <v>118</v>
      </c>
      <c r="B65" s="455"/>
      <c r="C65" s="455"/>
      <c r="D65" s="455"/>
      <c r="E65" s="455"/>
      <c r="F65" s="455"/>
      <c r="G65" s="455"/>
      <c r="H65" s="455"/>
      <c r="I65" s="456"/>
      <c r="M65" s="161"/>
      <c r="N65" s="161"/>
      <c r="O65" s="161"/>
      <c r="P65" s="161"/>
    </row>
    <row r="66" spans="1:16" s="159" customFormat="1">
      <c r="A66" s="434" t="s">
        <v>7</v>
      </c>
      <c r="B66" s="434"/>
      <c r="C66" s="157" t="s">
        <v>8</v>
      </c>
      <c r="D66" s="157" t="s">
        <v>9</v>
      </c>
      <c r="E66" s="157" t="s">
        <v>10</v>
      </c>
      <c r="F66" s="157" t="s">
        <v>11</v>
      </c>
      <c r="G66" s="157" t="s">
        <v>12</v>
      </c>
      <c r="H66" s="157" t="s">
        <v>13</v>
      </c>
      <c r="I66" s="157" t="s">
        <v>14</v>
      </c>
      <c r="M66" s="161"/>
      <c r="N66" s="161"/>
      <c r="O66" s="161"/>
      <c r="P66" s="161"/>
    </row>
    <row r="67" spans="1:16" s="159" customFormat="1" ht="14.25">
      <c r="A67" s="211" t="s">
        <v>124</v>
      </c>
      <c r="B67" s="212" t="s">
        <v>125</v>
      </c>
      <c r="C67" s="195" t="s">
        <v>68</v>
      </c>
      <c r="D67" s="86">
        <v>89590</v>
      </c>
      <c r="E67" s="84">
        <v>1100</v>
      </c>
      <c r="F67" s="84">
        <f>(D67-E67)*0.125</f>
        <v>11061.25</v>
      </c>
      <c r="G67" s="84">
        <v>2435.35</v>
      </c>
      <c r="H67" s="84">
        <f>(D67-E67+F67+G67)*0.005</f>
        <v>509.93300000000005</v>
      </c>
      <c r="I67" s="84">
        <f>D67-E67+F67+H67+G67</f>
        <v>102496.53300000001</v>
      </c>
      <c r="M67" s="161"/>
      <c r="N67" s="161"/>
      <c r="O67" s="161"/>
      <c r="P67" s="161"/>
    </row>
    <row r="68" spans="1:16" s="159" customFormat="1" ht="14.25">
      <c r="A68" s="211" t="s">
        <v>124</v>
      </c>
      <c r="B68" s="212" t="s">
        <v>126</v>
      </c>
      <c r="C68" s="195" t="s">
        <v>127</v>
      </c>
      <c r="D68" s="86">
        <v>89635</v>
      </c>
      <c r="E68" s="84">
        <v>1100</v>
      </c>
      <c r="F68" s="84">
        <f t="shared" ref="F68:F77" si="18">(D68-E68)*0.125</f>
        <v>11066.875</v>
      </c>
      <c r="G68" s="84">
        <v>2435.35</v>
      </c>
      <c r="H68" s="84">
        <f t="shared" ref="H68:H77" si="19">(D68-E68+F68+G68)*0.005</f>
        <v>510.18612500000006</v>
      </c>
      <c r="I68" s="84">
        <f t="shared" ref="I68:I77" si="20">D68-E68+F68+H68+G68</f>
        <v>102547.411125</v>
      </c>
      <c r="M68" s="161"/>
      <c r="N68" s="161"/>
      <c r="O68" s="161"/>
      <c r="P68" s="161"/>
    </row>
    <row r="69" spans="1:16" s="158" customFormat="1" ht="14.25">
      <c r="A69" s="211" t="s">
        <v>124</v>
      </c>
      <c r="B69" s="212" t="s">
        <v>128</v>
      </c>
      <c r="C69" s="195" t="s">
        <v>127</v>
      </c>
      <c r="D69" s="86">
        <v>90132</v>
      </c>
      <c r="E69" s="84">
        <v>1100</v>
      </c>
      <c r="F69" s="84">
        <f t="shared" si="18"/>
        <v>11129</v>
      </c>
      <c r="G69" s="84">
        <v>2435.35</v>
      </c>
      <c r="H69" s="84">
        <f t="shared" si="19"/>
        <v>512.98175000000003</v>
      </c>
      <c r="I69" s="84">
        <f t="shared" si="20"/>
        <v>103109.33175000001</v>
      </c>
      <c r="J69" s="162"/>
      <c r="M69" s="168"/>
      <c r="N69" s="168"/>
      <c r="O69" s="168"/>
      <c r="P69" s="168"/>
    </row>
    <row r="70" spans="1:16" s="158" customFormat="1" ht="14.25">
      <c r="A70" s="211" t="s">
        <v>129</v>
      </c>
      <c r="B70" s="212" t="s">
        <v>130</v>
      </c>
      <c r="C70" s="195" t="s">
        <v>131</v>
      </c>
      <c r="D70" s="86">
        <v>91977</v>
      </c>
      <c r="E70" s="84">
        <v>1100</v>
      </c>
      <c r="F70" s="84">
        <f t="shared" si="18"/>
        <v>11359.625</v>
      </c>
      <c r="G70" s="84">
        <v>2435.35</v>
      </c>
      <c r="H70" s="84">
        <f t="shared" si="19"/>
        <v>523.35987499999999</v>
      </c>
      <c r="I70" s="84">
        <f t="shared" si="20"/>
        <v>105195.334875</v>
      </c>
      <c r="M70" s="168"/>
      <c r="N70" s="168"/>
      <c r="O70" s="168"/>
      <c r="P70" s="168"/>
    </row>
    <row r="71" spans="1:16" s="158" customFormat="1" ht="14.25">
      <c r="A71" s="211" t="s">
        <v>132</v>
      </c>
      <c r="B71" s="212" t="s">
        <v>133</v>
      </c>
      <c r="C71" s="195" t="s">
        <v>134</v>
      </c>
      <c r="D71" s="86">
        <v>91976</v>
      </c>
      <c r="E71" s="84">
        <v>1100</v>
      </c>
      <c r="F71" s="84">
        <f t="shared" si="18"/>
        <v>11359.5</v>
      </c>
      <c r="G71" s="84">
        <v>2435.35</v>
      </c>
      <c r="H71" s="84">
        <f>(D71-E71+F71+G71)*0.005</f>
        <v>523.35425000000009</v>
      </c>
      <c r="I71" s="84">
        <f>D71-E71+F71+H71+G71</f>
        <v>105194.20425000001</v>
      </c>
      <c r="M71" s="168"/>
      <c r="N71" s="168"/>
      <c r="O71" s="168"/>
      <c r="P71" s="168"/>
    </row>
    <row r="72" spans="1:16" s="143" customFormat="1" ht="14.25">
      <c r="A72" s="211" t="s">
        <v>132</v>
      </c>
      <c r="B72" s="212" t="s">
        <v>135</v>
      </c>
      <c r="C72" s="195" t="s">
        <v>134</v>
      </c>
      <c r="D72" s="86">
        <v>93757</v>
      </c>
      <c r="E72" s="84">
        <v>1100</v>
      </c>
      <c r="F72" s="84">
        <f t="shared" si="18"/>
        <v>11582.125</v>
      </c>
      <c r="G72" s="84">
        <v>2435.35</v>
      </c>
      <c r="H72" s="84">
        <f t="shared" si="19"/>
        <v>533.37237500000003</v>
      </c>
      <c r="I72" s="84">
        <f t="shared" si="20"/>
        <v>107207.84737500001</v>
      </c>
      <c r="M72" s="155"/>
      <c r="N72" s="155"/>
      <c r="O72" s="155"/>
      <c r="P72" s="155"/>
    </row>
    <row r="73" spans="1:16" s="162" customFormat="1" ht="14.25">
      <c r="A73" s="211" t="s">
        <v>119</v>
      </c>
      <c r="B73" s="212" t="s">
        <v>120</v>
      </c>
      <c r="C73" s="195" t="s">
        <v>121</v>
      </c>
      <c r="D73" s="86">
        <v>92926</v>
      </c>
      <c r="E73" s="84">
        <v>1100</v>
      </c>
      <c r="F73" s="84">
        <f t="shared" si="18"/>
        <v>11478.25</v>
      </c>
      <c r="G73" s="84">
        <v>2435.35</v>
      </c>
      <c r="H73" s="84">
        <f t="shared" si="19"/>
        <v>528.69800000000009</v>
      </c>
      <c r="I73" s="84">
        <f t="shared" si="20"/>
        <v>106268.29800000001</v>
      </c>
      <c r="J73" s="158"/>
      <c r="M73" s="164"/>
      <c r="N73" s="164"/>
      <c r="O73" s="164"/>
      <c r="P73" s="164"/>
    </row>
    <row r="74" spans="1:16" s="162" customFormat="1" ht="14.25">
      <c r="A74" s="213" t="s">
        <v>119</v>
      </c>
      <c r="B74" s="214" t="s">
        <v>122</v>
      </c>
      <c r="C74" s="195" t="s">
        <v>123</v>
      </c>
      <c r="D74" s="86">
        <v>93225</v>
      </c>
      <c r="E74" s="84">
        <v>1100</v>
      </c>
      <c r="F74" s="84">
        <f t="shared" si="18"/>
        <v>11515.625</v>
      </c>
      <c r="G74" s="84">
        <v>2435.35</v>
      </c>
      <c r="H74" s="84">
        <f>(D74-E74+F74+G74)*0.005</f>
        <v>530.37987500000008</v>
      </c>
      <c r="I74" s="84">
        <f>D74-E74+F74+H74+G74</f>
        <v>106606.354875</v>
      </c>
      <c r="J74" s="158"/>
      <c r="M74" s="164"/>
      <c r="N74" s="164"/>
      <c r="O74" s="164"/>
      <c r="P74" s="164"/>
    </row>
    <row r="75" spans="1:16" s="159" customFormat="1" ht="14.25">
      <c r="A75" s="193" t="s">
        <v>63</v>
      </c>
      <c r="B75" s="194" t="s">
        <v>136</v>
      </c>
      <c r="C75" s="205"/>
      <c r="D75" s="84">
        <v>87499</v>
      </c>
      <c r="E75" s="84">
        <v>0</v>
      </c>
      <c r="F75" s="84">
        <f t="shared" si="18"/>
        <v>10937.375</v>
      </c>
      <c r="G75" s="84">
        <v>2435.35</v>
      </c>
      <c r="H75" s="84">
        <f t="shared" si="19"/>
        <v>504.35862500000002</v>
      </c>
      <c r="I75" s="84">
        <f t="shared" si="20"/>
        <v>101376.083625</v>
      </c>
      <c r="J75" s="162"/>
      <c r="M75" s="161"/>
      <c r="N75" s="161"/>
      <c r="O75" s="161"/>
      <c r="P75" s="161"/>
    </row>
    <row r="76" spans="1:16" s="159" customFormat="1" ht="14.25">
      <c r="A76" s="193" t="s">
        <v>63</v>
      </c>
      <c r="B76" s="194" t="s">
        <v>137</v>
      </c>
      <c r="C76" s="205"/>
      <c r="D76" s="84">
        <v>85510</v>
      </c>
      <c r="E76" s="84">
        <v>0</v>
      </c>
      <c r="F76" s="84">
        <f t="shared" si="18"/>
        <v>10688.75</v>
      </c>
      <c r="G76" s="84">
        <v>2435.35</v>
      </c>
      <c r="H76" s="84">
        <f t="shared" si="19"/>
        <v>493.17050000000006</v>
      </c>
      <c r="I76" s="84">
        <f t="shared" si="20"/>
        <v>99127.270499999999</v>
      </c>
      <c r="M76" s="161"/>
      <c r="N76" s="161"/>
      <c r="O76" s="161"/>
      <c r="P76" s="161"/>
    </row>
    <row r="77" spans="1:16" s="159" customFormat="1" thickBot="1">
      <c r="A77" s="206" t="s">
        <v>63</v>
      </c>
      <c r="B77" s="207" t="s">
        <v>138</v>
      </c>
      <c r="C77" s="215"/>
      <c r="D77" s="84">
        <v>85858</v>
      </c>
      <c r="E77" s="84">
        <v>0</v>
      </c>
      <c r="F77" s="84">
        <f t="shared" si="18"/>
        <v>10732.25</v>
      </c>
      <c r="G77" s="84">
        <v>2435.35</v>
      </c>
      <c r="H77" s="84">
        <f t="shared" si="19"/>
        <v>495.12800000000004</v>
      </c>
      <c r="I77" s="84">
        <f t="shared" si="20"/>
        <v>99520.728000000003</v>
      </c>
      <c r="M77" s="161"/>
      <c r="N77" s="161"/>
      <c r="O77" s="161"/>
      <c r="P77" s="161"/>
    </row>
    <row r="78" spans="1:16" s="159" customFormat="1" thickBot="1">
      <c r="A78" s="216"/>
      <c r="B78" s="217"/>
      <c r="C78" s="218"/>
      <c r="D78" s="219"/>
      <c r="E78" s="219"/>
      <c r="F78" s="200"/>
      <c r="G78" s="200"/>
      <c r="H78" s="200"/>
      <c r="I78" s="200"/>
      <c r="M78" s="161"/>
      <c r="N78" s="161"/>
      <c r="O78" s="161"/>
      <c r="P78" s="161"/>
    </row>
    <row r="79" spans="1:16" s="159" customFormat="1" ht="15.75" thickBot="1">
      <c r="A79" s="400" t="s">
        <v>139</v>
      </c>
      <c r="B79" s="401"/>
      <c r="C79" s="401"/>
      <c r="D79" s="401"/>
      <c r="E79" s="402"/>
      <c r="F79" s="210"/>
      <c r="G79" s="210"/>
      <c r="H79" s="210"/>
      <c r="I79" s="210"/>
      <c r="M79" s="161"/>
      <c r="N79" s="161"/>
      <c r="O79" s="161"/>
      <c r="P79" s="161"/>
    </row>
    <row r="80" spans="1:16" s="159" customFormat="1" ht="15.75" thickBot="1">
      <c r="A80" s="400" t="s">
        <v>140</v>
      </c>
      <c r="B80" s="402"/>
      <c r="C80" s="139"/>
      <c r="D80" s="405" t="s">
        <v>141</v>
      </c>
      <c r="E80" s="406"/>
      <c r="F80" s="210"/>
      <c r="G80" s="210"/>
      <c r="H80" s="210"/>
      <c r="I80" s="210"/>
      <c r="M80" s="161"/>
      <c r="N80" s="161"/>
      <c r="O80" s="161"/>
      <c r="P80" s="161"/>
    </row>
    <row r="81" spans="1:16" s="159" customFormat="1" ht="14.25">
      <c r="A81" s="220" t="s">
        <v>142</v>
      </c>
      <c r="B81" s="221" t="s">
        <v>143</v>
      </c>
      <c r="C81" s="209"/>
      <c r="D81" s="222" t="s">
        <v>142</v>
      </c>
      <c r="E81" s="222" t="s">
        <v>143</v>
      </c>
      <c r="F81" s="210"/>
      <c r="G81" s="210"/>
      <c r="H81" s="210"/>
      <c r="I81" s="210"/>
      <c r="M81" s="161"/>
      <c r="N81" s="161"/>
      <c r="O81" s="161"/>
      <c r="P81" s="161"/>
    </row>
    <row r="82" spans="1:16" s="159" customFormat="1" ht="14.25">
      <c r="A82" s="223" t="s">
        <v>144</v>
      </c>
      <c r="B82" s="224">
        <v>300</v>
      </c>
      <c r="C82" s="209"/>
      <c r="D82" s="205" t="s">
        <v>145</v>
      </c>
      <c r="E82" s="225">
        <v>300</v>
      </c>
      <c r="F82" s="210"/>
      <c r="G82" s="210"/>
      <c r="H82" s="210"/>
      <c r="I82" s="210"/>
      <c r="M82" s="161"/>
      <c r="N82" s="161"/>
      <c r="O82" s="161"/>
      <c r="P82" s="161"/>
    </row>
    <row r="83" spans="1:16" s="159" customFormat="1" ht="14.25">
      <c r="A83" s="223" t="s">
        <v>146</v>
      </c>
      <c r="B83" s="224">
        <v>400</v>
      </c>
      <c r="C83" s="209"/>
      <c r="D83" s="205" t="s">
        <v>147</v>
      </c>
      <c r="E83" s="225">
        <v>400</v>
      </c>
      <c r="F83" s="210"/>
      <c r="G83" s="210"/>
      <c r="H83" s="210"/>
      <c r="I83" s="210"/>
      <c r="M83" s="161"/>
      <c r="N83" s="161"/>
      <c r="O83" s="161"/>
      <c r="P83" s="161"/>
    </row>
    <row r="84" spans="1:16" s="159" customFormat="1" ht="14.25">
      <c r="A84" s="223" t="s">
        <v>148</v>
      </c>
      <c r="B84" s="224">
        <v>500</v>
      </c>
      <c r="C84" s="209"/>
      <c r="D84" s="205" t="s">
        <v>149</v>
      </c>
      <c r="E84" s="225">
        <v>500</v>
      </c>
      <c r="F84" s="210"/>
      <c r="G84" s="210"/>
      <c r="H84" s="210"/>
      <c r="I84" s="210"/>
      <c r="M84" s="161"/>
      <c r="N84" s="161"/>
      <c r="O84" s="161"/>
      <c r="P84" s="161"/>
    </row>
    <row r="85" spans="1:16" s="159" customFormat="1" ht="14.25">
      <c r="A85" s="223" t="s">
        <v>150</v>
      </c>
      <c r="B85" s="224">
        <v>600</v>
      </c>
      <c r="C85" s="209"/>
      <c r="D85" s="205" t="s">
        <v>151</v>
      </c>
      <c r="E85" s="225">
        <v>600</v>
      </c>
      <c r="F85" s="210"/>
      <c r="G85" s="210"/>
      <c r="H85" s="210"/>
      <c r="I85" s="210"/>
    </row>
    <row r="86" spans="1:16" s="159" customFormat="1" ht="14.25">
      <c r="A86" s="223" t="s">
        <v>152</v>
      </c>
      <c r="B86" s="224">
        <v>700</v>
      </c>
      <c r="C86" s="209"/>
      <c r="D86" s="205" t="s">
        <v>153</v>
      </c>
      <c r="E86" s="225">
        <v>700</v>
      </c>
      <c r="F86" s="210"/>
      <c r="G86" s="210"/>
      <c r="H86" s="210"/>
      <c r="I86" s="210"/>
    </row>
    <row r="87" spans="1:16" s="159" customFormat="1" ht="14.25">
      <c r="A87" s="223" t="s">
        <v>154</v>
      </c>
      <c r="B87" s="224">
        <v>800</v>
      </c>
      <c r="C87" s="209"/>
      <c r="D87" s="205" t="s">
        <v>155</v>
      </c>
      <c r="E87" s="225">
        <v>750</v>
      </c>
      <c r="F87" s="210"/>
      <c r="G87" s="210"/>
      <c r="H87" s="210"/>
      <c r="I87" s="210"/>
    </row>
    <row r="88" spans="1:16" s="159" customFormat="1" ht="14.25">
      <c r="A88" s="226" t="s">
        <v>156</v>
      </c>
      <c r="B88" s="227">
        <v>900</v>
      </c>
      <c r="C88" s="209"/>
      <c r="D88" s="205" t="s">
        <v>157</v>
      </c>
      <c r="E88" s="225">
        <v>800</v>
      </c>
      <c r="F88" s="210"/>
      <c r="G88" s="210"/>
      <c r="H88" s="210"/>
      <c r="I88" s="210"/>
    </row>
    <row r="89" spans="1:16" s="159" customFormat="1" ht="14.25">
      <c r="A89" s="197"/>
      <c r="B89" s="228"/>
      <c r="C89" s="209"/>
      <c r="D89" s="229"/>
      <c r="E89" s="230"/>
      <c r="F89" s="210"/>
      <c r="G89" s="210"/>
      <c r="H89" s="210"/>
      <c r="I89" s="210"/>
    </row>
    <row r="90" spans="1:16" s="159" customFormat="1" ht="15.75">
      <c r="A90" s="165" t="s">
        <v>235</v>
      </c>
      <c r="B90" s="186"/>
      <c r="C90" s="171"/>
      <c r="D90" s="130"/>
      <c r="E90" s="187"/>
      <c r="F90" s="172"/>
      <c r="G90" s="172"/>
      <c r="H90" s="172"/>
      <c r="I90" s="172"/>
    </row>
    <row r="91" spans="1:16" s="159" customFormat="1" ht="15.75">
      <c r="A91" s="188" t="s">
        <v>159</v>
      </c>
      <c r="B91" s="189"/>
      <c r="C91" s="190"/>
      <c r="D91" s="190"/>
      <c r="E91" s="190"/>
      <c r="F91" s="190"/>
      <c r="G91" s="190"/>
      <c r="H91" s="190"/>
      <c r="I91" s="190"/>
    </row>
    <row r="92" spans="1:16" s="159" customFormat="1" ht="15.75">
      <c r="A92" s="188" t="s">
        <v>160</v>
      </c>
      <c r="B92" s="189"/>
      <c r="C92" s="190"/>
      <c r="D92" s="190"/>
      <c r="E92" s="190"/>
      <c r="F92" s="190"/>
      <c r="G92" s="190"/>
      <c r="H92" s="190"/>
      <c r="I92" s="190"/>
    </row>
    <row r="93" spans="1:16" s="96" customFormat="1" ht="15.75">
      <c r="A93" s="231"/>
      <c r="B93" s="232"/>
      <c r="C93" s="190"/>
      <c r="D93" s="190"/>
      <c r="E93" s="190"/>
      <c r="F93" s="190"/>
      <c r="G93" s="190"/>
      <c r="H93" s="190"/>
      <c r="I93" s="190"/>
    </row>
    <row r="94" spans="1:16" s="96" customFormat="1" ht="15.75">
      <c r="A94" s="231"/>
      <c r="B94" s="232"/>
      <c r="C94" s="190"/>
      <c r="D94" s="190"/>
      <c r="E94" s="190"/>
      <c r="F94" s="190"/>
      <c r="G94" s="190"/>
      <c r="H94" s="190"/>
      <c r="I94" s="190"/>
    </row>
    <row r="95" spans="1:16" s="96" customFormat="1">
      <c r="B95" s="191"/>
      <c r="C95" s="192"/>
      <c r="D95" s="192"/>
      <c r="E95" s="192"/>
      <c r="F95" s="192"/>
      <c r="G95" s="192"/>
      <c r="H95" s="192"/>
      <c r="I95" s="192"/>
    </row>
    <row r="96" spans="1:16" s="96" customFormat="1">
      <c r="B96" s="191"/>
      <c r="C96" s="192"/>
      <c r="D96" s="192"/>
      <c r="E96" s="192"/>
      <c r="F96" s="192"/>
      <c r="G96" s="192"/>
      <c r="H96" s="192"/>
      <c r="I96" s="192"/>
    </row>
    <row r="97" spans="1:9" s="96" customFormat="1">
      <c r="B97" s="191"/>
      <c r="C97" s="192"/>
      <c r="D97" s="192"/>
      <c r="E97" s="192"/>
      <c r="F97" s="192"/>
      <c r="G97" s="192"/>
      <c r="H97" s="192"/>
      <c r="I97" s="192"/>
    </row>
    <row r="98" spans="1:9" s="96" customFormat="1">
      <c r="B98" s="191"/>
      <c r="C98" s="192"/>
      <c r="D98" s="192"/>
      <c r="E98" s="192"/>
      <c r="F98" s="192"/>
      <c r="G98" s="192"/>
      <c r="H98" s="192"/>
      <c r="I98" s="192"/>
    </row>
    <row r="99" spans="1:9" s="96" customFormat="1">
      <c r="B99" s="191"/>
      <c r="C99" s="192"/>
      <c r="D99" s="192"/>
      <c r="E99" s="192"/>
      <c r="F99" s="192"/>
      <c r="G99" s="192"/>
      <c r="H99" s="192"/>
      <c r="I99" s="192"/>
    </row>
    <row r="100" spans="1:9" s="96" customFormat="1">
      <c r="B100" s="191"/>
      <c r="C100" s="192"/>
      <c r="D100" s="192"/>
      <c r="E100" s="192"/>
      <c r="F100" s="192"/>
      <c r="G100" s="192"/>
      <c r="H100" s="192"/>
      <c r="I100" s="192"/>
    </row>
    <row r="101" spans="1:9" s="96" customFormat="1">
      <c r="B101" s="191"/>
      <c r="C101" s="192"/>
      <c r="D101" s="192"/>
      <c r="E101" s="192"/>
      <c r="F101" s="192"/>
      <c r="G101" s="192"/>
      <c r="H101" s="192"/>
      <c r="I101" s="192"/>
    </row>
    <row r="102" spans="1:9" s="96" customFormat="1">
      <c r="B102" s="191"/>
      <c r="C102" s="192"/>
      <c r="D102" s="192"/>
      <c r="E102" s="192"/>
      <c r="F102" s="192"/>
      <c r="G102" s="192"/>
      <c r="H102" s="192"/>
      <c r="I102" s="192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9:E79"/>
    <mergeCell ref="A80:B80"/>
    <mergeCell ref="D80:E80"/>
    <mergeCell ref="A6:H7"/>
    <mergeCell ref="A8:I8"/>
    <mergeCell ref="A9:B9"/>
    <mergeCell ref="A37:I37"/>
    <mergeCell ref="A38:B38"/>
    <mergeCell ref="A65:I65"/>
  </mergeCells>
  <pageMargins left="0.7" right="0.25" top="0.33" bottom="0.24" header="0.19" footer="0.17"/>
  <pageSetup scale="56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C100"/>
  <sheetViews>
    <sheetView topLeftCell="A49" workbookViewId="0">
      <selection activeCell="D65" sqref="D65:D75"/>
    </sheetView>
  </sheetViews>
  <sheetFormatPr defaultColWidth="14.85546875" defaultRowHeight="15"/>
  <cols>
    <col min="1" max="1" width="26.85546875" customWidth="1"/>
    <col min="2" max="2" width="23.42578125" style="1" customWidth="1"/>
    <col min="3" max="3" width="17.42578125" style="2" customWidth="1"/>
    <col min="4" max="4" width="22.42578125" style="2" customWidth="1"/>
    <col min="5" max="5" width="11.85546875" style="2" customWidth="1"/>
    <col min="6" max="6" width="14.85546875" style="2"/>
    <col min="7" max="7" width="11.42578125" style="2" customWidth="1"/>
    <col min="8" max="8" width="24.7109375" style="2" customWidth="1"/>
    <col min="9" max="9" width="26.85546875" style="2" customWidth="1"/>
  </cols>
  <sheetData>
    <row r="1" spans="1:16" ht="56.2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>
      <c r="A3" s="421"/>
      <c r="B3" s="440" t="s">
        <v>239</v>
      </c>
      <c r="C3" s="440"/>
      <c r="D3" s="440"/>
      <c r="E3" s="440"/>
      <c r="F3" s="440"/>
      <c r="G3" s="440"/>
      <c r="H3" s="440"/>
      <c r="I3" s="421"/>
    </row>
    <row r="4" spans="1:16" ht="16.5" thickBot="1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s="71" customFormat="1" ht="28.5" customHeight="1">
      <c r="A5" s="407" t="s">
        <v>161</v>
      </c>
      <c r="B5" s="408"/>
      <c r="C5" s="408"/>
      <c r="D5" s="408"/>
      <c r="E5" s="408"/>
      <c r="F5" s="408"/>
      <c r="G5" s="408"/>
      <c r="H5" s="431"/>
      <c r="I5" s="73" t="s">
        <v>164</v>
      </c>
    </row>
    <row r="6" spans="1:16" s="71" customFormat="1" ht="16.5" thickBot="1">
      <c r="A6" s="409"/>
      <c r="B6" s="410"/>
      <c r="C6" s="410"/>
      <c r="D6" s="410"/>
      <c r="E6" s="410"/>
      <c r="F6" s="410"/>
      <c r="G6" s="410"/>
      <c r="H6" s="432"/>
      <c r="I6" s="4" t="s">
        <v>266</v>
      </c>
    </row>
    <row r="7" spans="1:16" s="75" customFormat="1" ht="15.75" thickBot="1">
      <c r="A7" s="447" t="s">
        <v>6</v>
      </c>
      <c r="B7" s="448"/>
      <c r="C7" s="448"/>
      <c r="D7" s="448"/>
      <c r="E7" s="448"/>
      <c r="F7" s="448"/>
      <c r="G7" s="448"/>
      <c r="H7" s="448"/>
      <c r="I7" s="449"/>
    </row>
    <row r="8" spans="1:16" s="139" customFormat="1">
      <c r="A8" s="434" t="s">
        <v>7</v>
      </c>
      <c r="B8" s="434"/>
      <c r="C8" s="157" t="s">
        <v>8</v>
      </c>
      <c r="D8" s="157" t="s">
        <v>9</v>
      </c>
      <c r="E8" s="157" t="s">
        <v>10</v>
      </c>
      <c r="F8" s="157" t="s">
        <v>11</v>
      </c>
      <c r="G8" s="157" t="s">
        <v>12</v>
      </c>
      <c r="H8" s="157" t="s">
        <v>13</v>
      </c>
      <c r="I8" s="157" t="s">
        <v>14</v>
      </c>
    </row>
    <row r="9" spans="1:16" s="233" customFormat="1">
      <c r="A9" s="193" t="s">
        <v>15</v>
      </c>
      <c r="B9" s="194" t="s">
        <v>16</v>
      </c>
      <c r="C9" s="195" t="s">
        <v>17</v>
      </c>
      <c r="D9" s="84">
        <v>75452</v>
      </c>
      <c r="E9" s="84">
        <v>1100</v>
      </c>
      <c r="F9" s="84">
        <f t="shared" ref="F9:F16" si="0">(D9-E9)*0.125</f>
        <v>9294</v>
      </c>
      <c r="G9" s="84">
        <v>2465.48</v>
      </c>
      <c r="H9" s="84">
        <f t="shared" ref="H9:H34" si="1">(D9-E9+F9+G9)*0.005</f>
        <v>430.55739999999997</v>
      </c>
      <c r="I9" s="84">
        <f t="shared" ref="I9:I34" si="2">D9-E9+F9+H9+G9</f>
        <v>86542.037400000001</v>
      </c>
    </row>
    <row r="10" spans="1:16" s="233" customFormat="1">
      <c r="A10" s="193" t="s">
        <v>15</v>
      </c>
      <c r="B10" s="194" t="s">
        <v>24</v>
      </c>
      <c r="C10" s="195" t="s">
        <v>25</v>
      </c>
      <c r="D10" s="84">
        <v>75452</v>
      </c>
      <c r="E10" s="84">
        <v>1100</v>
      </c>
      <c r="F10" s="84">
        <f t="shared" si="0"/>
        <v>9294</v>
      </c>
      <c r="G10" s="84">
        <v>2465.48</v>
      </c>
      <c r="H10" s="84">
        <f t="shared" si="1"/>
        <v>430.55739999999997</v>
      </c>
      <c r="I10" s="84">
        <f t="shared" si="2"/>
        <v>86542.037400000001</v>
      </c>
    </row>
    <row r="11" spans="1:16" s="233" customFormat="1">
      <c r="A11" s="193" t="s">
        <v>15</v>
      </c>
      <c r="B11" s="194" t="s">
        <v>20</v>
      </c>
      <c r="C11" s="195" t="s">
        <v>21</v>
      </c>
      <c r="D11" s="84">
        <v>75461</v>
      </c>
      <c r="E11" s="84">
        <v>1100</v>
      </c>
      <c r="F11" s="84">
        <f t="shared" si="0"/>
        <v>9295.125</v>
      </c>
      <c r="G11" s="84">
        <v>2465.48</v>
      </c>
      <c r="H11" s="84">
        <f t="shared" si="1"/>
        <v>430.608025</v>
      </c>
      <c r="I11" s="84">
        <f t="shared" si="2"/>
        <v>86552.21302499999</v>
      </c>
      <c r="M11" s="234"/>
      <c r="N11" s="235"/>
      <c r="O11" s="235"/>
      <c r="P11" s="235"/>
    </row>
    <row r="12" spans="1:16" s="233" customFormat="1">
      <c r="A12" s="193" t="s">
        <v>15</v>
      </c>
      <c r="B12" s="194" t="s">
        <v>22</v>
      </c>
      <c r="C12" s="195" t="s">
        <v>23</v>
      </c>
      <c r="D12" s="84">
        <v>75458</v>
      </c>
      <c r="E12" s="84">
        <v>1100</v>
      </c>
      <c r="F12" s="84">
        <f t="shared" si="0"/>
        <v>9294.75</v>
      </c>
      <c r="G12" s="84">
        <v>2465.48</v>
      </c>
      <c r="H12" s="84">
        <f t="shared" si="1"/>
        <v>430.59114999999997</v>
      </c>
      <c r="I12" s="84">
        <f t="shared" si="2"/>
        <v>86548.821149999989</v>
      </c>
      <c r="M12" s="234"/>
      <c r="N12" s="235"/>
      <c r="O12" s="235"/>
      <c r="P12" s="235"/>
    </row>
    <row r="13" spans="1:16" s="233" customFormat="1">
      <c r="A13" s="193" t="s">
        <v>15</v>
      </c>
      <c r="B13" s="194" t="s">
        <v>18</v>
      </c>
      <c r="C13" s="195" t="s">
        <v>19</v>
      </c>
      <c r="D13" s="84">
        <v>76598</v>
      </c>
      <c r="E13" s="84">
        <v>1100</v>
      </c>
      <c r="F13" s="84">
        <f t="shared" si="0"/>
        <v>9437.25</v>
      </c>
      <c r="G13" s="84">
        <v>2465.48</v>
      </c>
      <c r="H13" s="84">
        <f t="shared" si="1"/>
        <v>437.00364999999999</v>
      </c>
      <c r="I13" s="84">
        <f t="shared" si="2"/>
        <v>87837.733649999995</v>
      </c>
      <c r="M13" s="234"/>
      <c r="N13" s="235"/>
      <c r="O13" s="235"/>
      <c r="P13" s="235"/>
    </row>
    <row r="14" spans="1:16" s="236" customFormat="1">
      <c r="A14" s="193" t="s">
        <v>26</v>
      </c>
      <c r="B14" s="194" t="s">
        <v>27</v>
      </c>
      <c r="C14" s="195" t="s">
        <v>23</v>
      </c>
      <c r="D14" s="84">
        <v>77342</v>
      </c>
      <c r="E14" s="84">
        <v>1100</v>
      </c>
      <c r="F14" s="84">
        <f t="shared" si="0"/>
        <v>9530.25</v>
      </c>
      <c r="G14" s="84">
        <v>2465.48</v>
      </c>
      <c r="H14" s="84">
        <f t="shared" si="1"/>
        <v>441.18865</v>
      </c>
      <c r="I14" s="84">
        <f t="shared" si="2"/>
        <v>88678.918649999992</v>
      </c>
      <c r="M14" s="237"/>
      <c r="N14" s="238"/>
      <c r="O14" s="238"/>
      <c r="P14" s="238"/>
    </row>
    <row r="15" spans="1:16" s="233" customFormat="1">
      <c r="A15" s="193" t="s">
        <v>32</v>
      </c>
      <c r="B15" s="194" t="s">
        <v>33</v>
      </c>
      <c r="C15" s="195" t="s">
        <v>34</v>
      </c>
      <c r="D15" s="84">
        <v>79835</v>
      </c>
      <c r="E15" s="84">
        <v>1100</v>
      </c>
      <c r="F15" s="84">
        <f t="shared" si="0"/>
        <v>9841.875</v>
      </c>
      <c r="G15" s="84">
        <v>2465.48</v>
      </c>
      <c r="H15" s="84">
        <f t="shared" si="1"/>
        <v>455.21177499999999</v>
      </c>
      <c r="I15" s="84">
        <f t="shared" si="2"/>
        <v>91497.566774999999</v>
      </c>
      <c r="M15" s="235"/>
      <c r="N15" s="235"/>
      <c r="O15" s="235"/>
      <c r="P15" s="235"/>
    </row>
    <row r="16" spans="1:16" s="233" customFormat="1">
      <c r="A16" s="193" t="s">
        <v>35</v>
      </c>
      <c r="B16" s="194" t="s">
        <v>36</v>
      </c>
      <c r="C16" s="195" t="s">
        <v>37</v>
      </c>
      <c r="D16" s="84">
        <v>79835</v>
      </c>
      <c r="E16" s="84">
        <v>1100</v>
      </c>
      <c r="F16" s="84">
        <f t="shared" si="0"/>
        <v>9841.875</v>
      </c>
      <c r="G16" s="84">
        <v>2465.48</v>
      </c>
      <c r="H16" s="84">
        <f>(D16-E16+F16+G16)*0.005</f>
        <v>455.21177499999999</v>
      </c>
      <c r="I16" s="84">
        <f t="shared" ref="I16" si="3">D16-E16+F16+H16+G16</f>
        <v>91497.566774999999</v>
      </c>
      <c r="M16" s="235"/>
      <c r="N16" s="235"/>
      <c r="O16" s="235"/>
      <c r="P16" s="235"/>
    </row>
    <row r="17" spans="1:16" s="233" customFormat="1">
      <c r="A17" s="193" t="s">
        <v>35</v>
      </c>
      <c r="B17" s="194" t="s">
        <v>38</v>
      </c>
      <c r="C17" s="195" t="s">
        <v>39</v>
      </c>
      <c r="D17" s="84">
        <v>79835</v>
      </c>
      <c r="E17" s="84">
        <v>1100</v>
      </c>
      <c r="F17" s="84">
        <f t="shared" ref="F17:F31" si="4">(D17-E17)*0.125</f>
        <v>9841.875</v>
      </c>
      <c r="G17" s="84">
        <v>2465.48</v>
      </c>
      <c r="H17" s="84">
        <f t="shared" si="1"/>
        <v>455.21177499999999</v>
      </c>
      <c r="I17" s="84">
        <f t="shared" si="2"/>
        <v>91497.566774999999</v>
      </c>
      <c r="M17" s="235"/>
      <c r="N17" s="235"/>
      <c r="O17" s="235"/>
      <c r="P17" s="235"/>
    </row>
    <row r="18" spans="1:16" s="233" customFormat="1">
      <c r="A18" s="193" t="s">
        <v>28</v>
      </c>
      <c r="B18" s="194" t="s">
        <v>29</v>
      </c>
      <c r="C18" s="195" t="s">
        <v>19</v>
      </c>
      <c r="D18" s="84">
        <v>80429</v>
      </c>
      <c r="E18" s="84">
        <v>1100</v>
      </c>
      <c r="F18" s="84">
        <f t="shared" si="4"/>
        <v>9916.125</v>
      </c>
      <c r="G18" s="84">
        <v>2465.48</v>
      </c>
      <c r="H18" s="84">
        <f t="shared" si="1"/>
        <v>458.55302499999999</v>
      </c>
      <c r="I18" s="84">
        <f t="shared" si="2"/>
        <v>92169.158024999997</v>
      </c>
      <c r="M18" s="235"/>
      <c r="N18" s="235"/>
      <c r="O18" s="235"/>
      <c r="P18" s="235"/>
    </row>
    <row r="19" spans="1:16" s="233" customFormat="1">
      <c r="A19" s="193" t="s">
        <v>30</v>
      </c>
      <c r="B19" s="194" t="s">
        <v>31</v>
      </c>
      <c r="C19" s="195" t="s">
        <v>23</v>
      </c>
      <c r="D19" s="84"/>
      <c r="E19" s="84"/>
      <c r="F19" s="84"/>
      <c r="G19" s="84"/>
      <c r="H19" s="84"/>
      <c r="I19" s="84"/>
      <c r="M19" s="235"/>
      <c r="N19" s="235"/>
      <c r="O19" s="235"/>
      <c r="P19" s="235"/>
    </row>
    <row r="20" spans="1:16" s="233" customFormat="1">
      <c r="A20" s="196" t="s">
        <v>59</v>
      </c>
      <c r="B20" s="194" t="s">
        <v>60</v>
      </c>
      <c r="C20" s="195" t="s">
        <v>19</v>
      </c>
      <c r="D20" s="84">
        <v>84309</v>
      </c>
      <c r="E20" s="84">
        <v>1100</v>
      </c>
      <c r="F20" s="84">
        <f t="shared" si="4"/>
        <v>10401.125</v>
      </c>
      <c r="G20" s="84">
        <v>2465.48</v>
      </c>
      <c r="H20" s="84">
        <f t="shared" si="1"/>
        <v>480.37802499999998</v>
      </c>
      <c r="I20" s="84">
        <f t="shared" si="2"/>
        <v>96555.983024999994</v>
      </c>
      <c r="M20" s="234"/>
      <c r="N20" s="235"/>
      <c r="O20" s="235"/>
      <c r="P20" s="235"/>
    </row>
    <row r="21" spans="1:16" s="233" customFormat="1">
      <c r="A21" s="196" t="s">
        <v>40</v>
      </c>
      <c r="B21" s="194" t="s">
        <v>41</v>
      </c>
      <c r="C21" s="195" t="s">
        <v>23</v>
      </c>
      <c r="D21" s="84">
        <v>80827</v>
      </c>
      <c r="E21" s="84">
        <v>1100</v>
      </c>
      <c r="F21" s="84">
        <f t="shared" si="4"/>
        <v>9965.875</v>
      </c>
      <c r="G21" s="84">
        <v>2465.48</v>
      </c>
      <c r="H21" s="84">
        <f t="shared" si="1"/>
        <v>460.79177499999997</v>
      </c>
      <c r="I21" s="84">
        <f t="shared" si="2"/>
        <v>92619.146775000001</v>
      </c>
      <c r="M21" s="234"/>
      <c r="N21" s="235"/>
      <c r="O21" s="235"/>
      <c r="P21" s="235"/>
    </row>
    <row r="22" spans="1:16" s="233" customFormat="1">
      <c r="A22" s="196" t="s">
        <v>40</v>
      </c>
      <c r="B22" s="194" t="s">
        <v>42</v>
      </c>
      <c r="C22" s="195" t="s">
        <v>43</v>
      </c>
      <c r="D22" s="84">
        <v>85354</v>
      </c>
      <c r="E22" s="84">
        <v>1100</v>
      </c>
      <c r="F22" s="84">
        <f t="shared" si="4"/>
        <v>10531.75</v>
      </c>
      <c r="G22" s="84">
        <v>2465.48</v>
      </c>
      <c r="H22" s="84">
        <f t="shared" si="1"/>
        <v>486.25614999999999</v>
      </c>
      <c r="I22" s="84">
        <f t="shared" si="2"/>
        <v>97737.486149999997</v>
      </c>
      <c r="M22" s="234"/>
      <c r="N22" s="235"/>
      <c r="O22" s="235"/>
      <c r="P22" s="235"/>
    </row>
    <row r="23" spans="1:16" s="233" customFormat="1">
      <c r="A23" s="196" t="s">
        <v>59</v>
      </c>
      <c r="B23" s="194" t="s">
        <v>61</v>
      </c>
      <c r="C23" s="195" t="s">
        <v>62</v>
      </c>
      <c r="D23" s="84"/>
      <c r="E23" s="84"/>
      <c r="F23" s="84"/>
      <c r="G23" s="84"/>
      <c r="H23" s="84"/>
      <c r="I23" s="84"/>
      <c r="M23" s="234"/>
      <c r="N23" s="235"/>
      <c r="O23" s="235"/>
      <c r="P23" s="235"/>
    </row>
    <row r="24" spans="1:16" s="233" customFormat="1">
      <c r="A24" s="196" t="s">
        <v>40</v>
      </c>
      <c r="B24" s="194" t="s">
        <v>44</v>
      </c>
      <c r="C24" s="195" t="s">
        <v>45</v>
      </c>
      <c r="D24" s="84">
        <v>80943</v>
      </c>
      <c r="E24" s="84">
        <v>1100</v>
      </c>
      <c r="F24" s="84">
        <f t="shared" si="4"/>
        <v>9980.375</v>
      </c>
      <c r="G24" s="84">
        <v>2465.48</v>
      </c>
      <c r="H24" s="84">
        <f t="shared" si="1"/>
        <v>461.444275</v>
      </c>
      <c r="I24" s="84">
        <f t="shared" si="2"/>
        <v>92750.299274999998</v>
      </c>
      <c r="M24" s="234"/>
      <c r="N24" s="235"/>
      <c r="O24" s="235"/>
      <c r="P24" s="235"/>
    </row>
    <row r="25" spans="1:16" s="233" customFormat="1">
      <c r="A25" s="196" t="s">
        <v>40</v>
      </c>
      <c r="B25" s="194" t="s">
        <v>46</v>
      </c>
      <c r="C25" s="195" t="s">
        <v>45</v>
      </c>
      <c r="D25" s="84">
        <v>81321</v>
      </c>
      <c r="E25" s="84">
        <v>1100</v>
      </c>
      <c r="F25" s="84">
        <f t="shared" si="4"/>
        <v>10027.625</v>
      </c>
      <c r="G25" s="84">
        <v>2465.48</v>
      </c>
      <c r="H25" s="84">
        <f t="shared" si="1"/>
        <v>463.57052499999998</v>
      </c>
      <c r="I25" s="84">
        <f t="shared" si="2"/>
        <v>93177.675524999999</v>
      </c>
      <c r="M25" s="234"/>
      <c r="N25" s="235"/>
      <c r="O25" s="235"/>
      <c r="P25" s="235"/>
    </row>
    <row r="26" spans="1:16" s="233" customFormat="1">
      <c r="A26" s="196" t="s">
        <v>40</v>
      </c>
      <c r="B26" s="194" t="s">
        <v>47</v>
      </c>
      <c r="C26" s="195" t="s">
        <v>234</v>
      </c>
      <c r="D26" s="84">
        <v>82618</v>
      </c>
      <c r="E26" s="84">
        <v>1100</v>
      </c>
      <c r="F26" s="84">
        <f>(D26-E26)*0.125</f>
        <v>10189.75</v>
      </c>
      <c r="G26" s="84">
        <v>2465.48</v>
      </c>
      <c r="H26" s="84">
        <f t="shared" si="1"/>
        <v>470.86615</v>
      </c>
      <c r="I26" s="84">
        <f t="shared" si="2"/>
        <v>94644.096149999998</v>
      </c>
      <c r="M26" s="234"/>
      <c r="N26" s="235"/>
      <c r="O26" s="235"/>
      <c r="P26" s="235"/>
    </row>
    <row r="27" spans="1:16" s="233" customFormat="1">
      <c r="A27" s="196" t="s">
        <v>40</v>
      </c>
      <c r="B27" s="194" t="s">
        <v>49</v>
      </c>
      <c r="C27" s="195" t="s">
        <v>234</v>
      </c>
      <c r="D27" s="84">
        <v>81543</v>
      </c>
      <c r="E27" s="84">
        <v>1100</v>
      </c>
      <c r="F27" s="84">
        <f>(D27-E27)*0.125</f>
        <v>10055.375</v>
      </c>
      <c r="G27" s="84">
        <v>2465.48</v>
      </c>
      <c r="H27" s="84">
        <f t="shared" si="1"/>
        <v>464.819275</v>
      </c>
      <c r="I27" s="84">
        <f t="shared" si="2"/>
        <v>93428.674274999998</v>
      </c>
      <c r="M27" s="234"/>
      <c r="N27" s="235"/>
      <c r="O27" s="235"/>
      <c r="P27" s="235"/>
    </row>
    <row r="28" spans="1:16" s="233" customFormat="1">
      <c r="A28" s="196" t="s">
        <v>40</v>
      </c>
      <c r="B28" s="194" t="s">
        <v>50</v>
      </c>
      <c r="C28" s="195" t="s">
        <v>51</v>
      </c>
      <c r="D28" s="84">
        <v>82814</v>
      </c>
      <c r="E28" s="84">
        <v>1100</v>
      </c>
      <c r="F28" s="84">
        <f>(D28-E28)*0.125</f>
        <v>10214.25</v>
      </c>
      <c r="G28" s="84">
        <v>2465.48</v>
      </c>
      <c r="H28" s="84">
        <f t="shared" si="1"/>
        <v>471.96864999999997</v>
      </c>
      <c r="I28" s="84">
        <f t="shared" si="2"/>
        <v>94865.698649999991</v>
      </c>
      <c r="M28" s="234"/>
      <c r="N28" s="235"/>
      <c r="O28" s="235"/>
      <c r="P28" s="235"/>
    </row>
    <row r="29" spans="1:16" s="233" customFormat="1">
      <c r="A29" s="196" t="s">
        <v>40</v>
      </c>
      <c r="B29" s="194" t="s">
        <v>52</v>
      </c>
      <c r="C29" s="195" t="s">
        <v>53</v>
      </c>
      <c r="D29" s="84">
        <v>81819</v>
      </c>
      <c r="E29" s="84">
        <v>1100</v>
      </c>
      <c r="F29" s="84">
        <f>(D29-E29)*0.125</f>
        <v>10089.875</v>
      </c>
      <c r="G29" s="84">
        <v>2465.48</v>
      </c>
      <c r="H29" s="84">
        <f t="shared" si="1"/>
        <v>466.37177500000001</v>
      </c>
      <c r="I29" s="84">
        <f t="shared" si="2"/>
        <v>93740.726775000003</v>
      </c>
      <c r="M29" s="234"/>
      <c r="N29" s="235"/>
      <c r="O29" s="235"/>
      <c r="P29" s="235"/>
    </row>
    <row r="30" spans="1:16" s="233" customFormat="1">
      <c r="A30" s="196" t="s">
        <v>40</v>
      </c>
      <c r="B30" s="194" t="s">
        <v>54</v>
      </c>
      <c r="C30" s="195" t="s">
        <v>43</v>
      </c>
      <c r="D30" s="84">
        <v>81304</v>
      </c>
      <c r="E30" s="84">
        <v>1100</v>
      </c>
      <c r="F30" s="84">
        <f>(D30-E30)*0.125</f>
        <v>10025.5</v>
      </c>
      <c r="G30" s="84">
        <v>2465.48</v>
      </c>
      <c r="H30" s="84">
        <f t="shared" si="1"/>
        <v>463.47489999999999</v>
      </c>
      <c r="I30" s="84">
        <f t="shared" si="2"/>
        <v>93158.454899999997</v>
      </c>
      <c r="M30" s="234"/>
      <c r="N30" s="235"/>
      <c r="O30" s="235"/>
      <c r="P30" s="235"/>
    </row>
    <row r="31" spans="1:16" s="236" customFormat="1">
      <c r="A31" s="196" t="s">
        <v>40</v>
      </c>
      <c r="B31" s="194" t="s">
        <v>55</v>
      </c>
      <c r="C31" s="195" t="s">
        <v>56</v>
      </c>
      <c r="D31" s="84">
        <v>82319</v>
      </c>
      <c r="E31" s="84">
        <v>1100</v>
      </c>
      <c r="F31" s="84">
        <f t="shared" si="4"/>
        <v>10152.375</v>
      </c>
      <c r="G31" s="84">
        <v>2465.48</v>
      </c>
      <c r="H31" s="84">
        <f t="shared" si="1"/>
        <v>469.18427500000001</v>
      </c>
      <c r="I31" s="84">
        <f t="shared" si="2"/>
        <v>94306.039275000003</v>
      </c>
      <c r="M31" s="237"/>
      <c r="N31" s="238"/>
      <c r="O31" s="238"/>
      <c r="P31" s="238"/>
    </row>
    <row r="32" spans="1:16" s="233" customFormat="1">
      <c r="A32" s="196" t="s">
        <v>40</v>
      </c>
      <c r="B32" s="194" t="s">
        <v>57</v>
      </c>
      <c r="C32" s="195" t="s">
        <v>58</v>
      </c>
      <c r="D32" s="84">
        <v>82319</v>
      </c>
      <c r="E32" s="84">
        <v>1100</v>
      </c>
      <c r="F32" s="84">
        <f t="shared" ref="F32" si="5">(D32-E32)*0.125</f>
        <v>10152.375</v>
      </c>
      <c r="G32" s="84">
        <v>2465.48</v>
      </c>
      <c r="H32" s="84">
        <f t="shared" ref="H32" si="6">(D32-E32+F32+G32)*0.005</f>
        <v>469.18427500000001</v>
      </c>
      <c r="I32" s="84">
        <f t="shared" ref="I32" si="7">D32-E32+F32+H32+G32</f>
        <v>94306.039275000003</v>
      </c>
      <c r="M32" s="234"/>
      <c r="N32" s="235"/>
      <c r="O32" s="235"/>
      <c r="P32" s="235"/>
    </row>
    <row r="33" spans="1:237" s="233" customFormat="1">
      <c r="A33" s="193" t="s">
        <v>63</v>
      </c>
      <c r="B33" s="194" t="s">
        <v>64</v>
      </c>
      <c r="C33" s="195"/>
      <c r="D33" s="84">
        <v>70179</v>
      </c>
      <c r="E33" s="84">
        <v>0</v>
      </c>
      <c r="F33" s="84">
        <f>(D33-E33)*0.125</f>
        <v>8772.375</v>
      </c>
      <c r="G33" s="84">
        <v>2465.48</v>
      </c>
      <c r="H33" s="84">
        <f t="shared" si="1"/>
        <v>407.08427499999999</v>
      </c>
      <c r="I33" s="84">
        <f t="shared" si="2"/>
        <v>81823.939274999997</v>
      </c>
      <c r="M33" s="235"/>
      <c r="N33" s="235"/>
      <c r="O33" s="235"/>
      <c r="P33" s="235"/>
    </row>
    <row r="34" spans="1:237" s="233" customFormat="1">
      <c r="A34" s="193" t="s">
        <v>63</v>
      </c>
      <c r="B34" s="194" t="s">
        <v>65</v>
      </c>
      <c r="C34" s="195"/>
      <c r="D34" s="84">
        <v>70179</v>
      </c>
      <c r="E34" s="84">
        <v>0</v>
      </c>
      <c r="F34" s="84">
        <f>(D34-E34)*0.125</f>
        <v>8772.375</v>
      </c>
      <c r="G34" s="84">
        <v>2465.48</v>
      </c>
      <c r="H34" s="84">
        <f t="shared" si="1"/>
        <v>407.08427499999999</v>
      </c>
      <c r="I34" s="84">
        <f t="shared" si="2"/>
        <v>81823.939274999997</v>
      </c>
      <c r="M34" s="235"/>
      <c r="N34" s="235"/>
      <c r="O34" s="235"/>
      <c r="P34" s="235"/>
    </row>
    <row r="35" spans="1:237" s="235" customFormat="1" ht="15.75" thickBot="1">
      <c r="A35" s="197"/>
      <c r="B35" s="198"/>
      <c r="C35" s="199"/>
      <c r="D35" s="200"/>
      <c r="E35" s="200"/>
      <c r="F35" s="200"/>
      <c r="G35" s="84"/>
      <c r="H35" s="200"/>
      <c r="I35" s="200"/>
      <c r="IC35" s="233"/>
    </row>
    <row r="36" spans="1:237" s="233" customFormat="1">
      <c r="A36" s="450" t="s">
        <v>66</v>
      </c>
      <c r="B36" s="451"/>
      <c r="C36" s="451"/>
      <c r="D36" s="451"/>
      <c r="E36" s="451"/>
      <c r="F36" s="451"/>
      <c r="G36" s="451"/>
      <c r="H36" s="451"/>
      <c r="I36" s="452"/>
      <c r="M36" s="235"/>
      <c r="N36" s="235"/>
      <c r="O36" s="235"/>
      <c r="P36" s="235"/>
    </row>
    <row r="37" spans="1:237" s="239" customFormat="1">
      <c r="A37" s="453" t="s">
        <v>7</v>
      </c>
      <c r="B37" s="453"/>
      <c r="C37" s="201" t="s">
        <v>8</v>
      </c>
      <c r="D37" s="356" t="s">
        <v>9</v>
      </c>
      <c r="E37" s="201" t="s">
        <v>10</v>
      </c>
      <c r="F37" s="201" t="s">
        <v>11</v>
      </c>
      <c r="G37" s="201" t="s">
        <v>12</v>
      </c>
      <c r="H37" s="201" t="s">
        <v>13</v>
      </c>
      <c r="I37" s="201" t="s">
        <v>14</v>
      </c>
      <c r="M37" s="197"/>
      <c r="N37" s="197"/>
      <c r="O37" s="197"/>
      <c r="P37" s="197"/>
    </row>
    <row r="38" spans="1:237" s="139" customFormat="1">
      <c r="A38" s="193" t="s">
        <v>26</v>
      </c>
      <c r="B38" s="194" t="s">
        <v>67</v>
      </c>
      <c r="C38" s="202" t="s">
        <v>68</v>
      </c>
      <c r="D38" s="84">
        <v>88644</v>
      </c>
      <c r="E38" s="84">
        <v>1100</v>
      </c>
      <c r="F38" s="84">
        <f t="shared" ref="F38:F43" si="8">(D38-E38)*0.125</f>
        <v>10943</v>
      </c>
      <c r="G38" s="84">
        <v>2465.48</v>
      </c>
      <c r="H38" s="84">
        <f t="shared" ref="H38:H61" si="9">(D38-E38+F38+G38)*0.005</f>
        <v>504.76240000000001</v>
      </c>
      <c r="I38" s="84">
        <f t="shared" ref="I38:I61" si="10">D38-E38+F38+H38+G38</f>
        <v>101457.2424</v>
      </c>
      <c r="M38" s="240"/>
      <c r="N38" s="240"/>
      <c r="O38" s="240"/>
      <c r="P38" s="240"/>
    </row>
    <row r="39" spans="1:237" s="139" customFormat="1">
      <c r="A39" s="193" t="s">
        <v>69</v>
      </c>
      <c r="B39" s="194" t="s">
        <v>70</v>
      </c>
      <c r="C39" s="202" t="s">
        <v>71</v>
      </c>
      <c r="D39" s="84">
        <v>89091</v>
      </c>
      <c r="E39" s="84">
        <v>1100</v>
      </c>
      <c r="F39" s="84">
        <f t="shared" si="8"/>
        <v>10998.875</v>
      </c>
      <c r="G39" s="84">
        <v>2465.48</v>
      </c>
      <c r="H39" s="84">
        <f>(D39-E39+F39+G39)*0.005</f>
        <v>507.27677499999999</v>
      </c>
      <c r="I39" s="84">
        <f>D39-E39+F39+H39+G39</f>
        <v>101962.631775</v>
      </c>
      <c r="M39" s="240"/>
      <c r="N39" s="240"/>
      <c r="O39" s="240"/>
      <c r="P39" s="240"/>
    </row>
    <row r="40" spans="1:237" s="139" customFormat="1">
      <c r="A40" s="193" t="s">
        <v>72</v>
      </c>
      <c r="B40" s="203" t="s">
        <v>73</v>
      </c>
      <c r="C40" s="202" t="s">
        <v>74</v>
      </c>
      <c r="D40" s="84">
        <v>90336</v>
      </c>
      <c r="E40" s="84">
        <v>1100</v>
      </c>
      <c r="F40" s="84">
        <f t="shared" si="8"/>
        <v>11154.5</v>
      </c>
      <c r="G40" s="84">
        <v>2465.48</v>
      </c>
      <c r="H40" s="84">
        <f>(D40-E40+F40+G40)*0.005</f>
        <v>514.2799</v>
      </c>
      <c r="I40" s="84">
        <f>D40-E40+F40+H40+G40</f>
        <v>103370.25989999999</v>
      </c>
      <c r="M40" s="240"/>
      <c r="N40" s="240"/>
      <c r="O40" s="240"/>
      <c r="P40" s="240"/>
    </row>
    <row r="41" spans="1:237" s="233" customFormat="1">
      <c r="A41" s="193" t="s">
        <v>75</v>
      </c>
      <c r="B41" s="194" t="s">
        <v>76</v>
      </c>
      <c r="C41" s="202" t="s">
        <v>77</v>
      </c>
      <c r="D41" s="84">
        <v>88097</v>
      </c>
      <c r="E41" s="84">
        <v>1100</v>
      </c>
      <c r="F41" s="84">
        <f t="shared" si="8"/>
        <v>10874.625</v>
      </c>
      <c r="G41" s="84">
        <v>2465.48</v>
      </c>
      <c r="H41" s="84">
        <f>(D41-E41+F41+G41)*0.005</f>
        <v>501.68552499999998</v>
      </c>
      <c r="I41" s="84">
        <f>D41-E41+F41+H41+G41</f>
        <v>100838.79052499999</v>
      </c>
      <c r="M41" s="235"/>
      <c r="N41" s="235"/>
      <c r="O41" s="235"/>
      <c r="P41" s="235"/>
    </row>
    <row r="42" spans="1:237" s="236" customFormat="1">
      <c r="A42" s="193" t="s">
        <v>75</v>
      </c>
      <c r="B42" s="194" t="s">
        <v>78</v>
      </c>
      <c r="C42" s="202" t="s">
        <v>43</v>
      </c>
      <c r="D42" s="84">
        <v>87599</v>
      </c>
      <c r="E42" s="84">
        <v>1100</v>
      </c>
      <c r="F42" s="84">
        <f t="shared" si="8"/>
        <v>10812.375</v>
      </c>
      <c r="G42" s="84">
        <v>2465.48</v>
      </c>
      <c r="H42" s="84">
        <f t="shared" si="9"/>
        <v>498.884275</v>
      </c>
      <c r="I42" s="84">
        <f t="shared" si="10"/>
        <v>100275.739275</v>
      </c>
      <c r="M42" s="238"/>
      <c r="N42" s="238"/>
      <c r="O42" s="238"/>
      <c r="P42" s="238"/>
    </row>
    <row r="43" spans="1:237" s="233" customFormat="1">
      <c r="A43" s="193" t="s">
        <v>79</v>
      </c>
      <c r="B43" s="194" t="s">
        <v>80</v>
      </c>
      <c r="C43" s="202" t="s">
        <v>43</v>
      </c>
      <c r="D43" s="84">
        <v>89092</v>
      </c>
      <c r="E43" s="84">
        <v>1100</v>
      </c>
      <c r="F43" s="84">
        <f t="shared" si="8"/>
        <v>10999</v>
      </c>
      <c r="G43" s="84">
        <v>2465.48</v>
      </c>
      <c r="H43" s="84">
        <f>(D43-E43+F43+G43)*0.005</f>
        <v>507.2824</v>
      </c>
      <c r="I43" s="84">
        <f>D43-E43+F43+H43+G43</f>
        <v>101963.76239999999</v>
      </c>
      <c r="M43" s="235"/>
      <c r="N43" s="235"/>
      <c r="O43" s="235"/>
      <c r="P43" s="235"/>
    </row>
    <row r="44" spans="1:237" s="233" customFormat="1">
      <c r="A44" s="193" t="s">
        <v>75</v>
      </c>
      <c r="B44" s="194" t="s">
        <v>81</v>
      </c>
      <c r="C44" s="202" t="s">
        <v>43</v>
      </c>
      <c r="D44" s="84"/>
      <c r="E44" s="84"/>
      <c r="F44" s="84"/>
      <c r="G44" s="84"/>
      <c r="H44" s="84"/>
      <c r="I44" s="84"/>
      <c r="M44" s="235"/>
      <c r="N44" s="235"/>
      <c r="O44" s="235"/>
      <c r="P44" s="235"/>
    </row>
    <row r="45" spans="1:237" s="233" customFormat="1">
      <c r="A45" s="193" t="s">
        <v>82</v>
      </c>
      <c r="B45" s="194" t="s">
        <v>83</v>
      </c>
      <c r="C45" s="202" t="s">
        <v>84</v>
      </c>
      <c r="D45" s="84">
        <v>88574</v>
      </c>
      <c r="E45" s="84">
        <v>1100</v>
      </c>
      <c r="F45" s="84">
        <f>(D45-E45)*0.125</f>
        <v>10934.25</v>
      </c>
      <c r="G45" s="84">
        <v>2465.48</v>
      </c>
      <c r="H45" s="84">
        <f t="shared" si="9"/>
        <v>504.36865</v>
      </c>
      <c r="I45" s="84">
        <f t="shared" si="10"/>
        <v>101378.09865</v>
      </c>
      <c r="M45" s="235"/>
      <c r="N45" s="235"/>
      <c r="O45" s="235"/>
      <c r="P45" s="235"/>
    </row>
    <row r="46" spans="1:237" s="233" customFormat="1">
      <c r="A46" s="193" t="s">
        <v>91</v>
      </c>
      <c r="B46" s="194" t="s">
        <v>92</v>
      </c>
      <c r="C46" s="202" t="s">
        <v>93</v>
      </c>
      <c r="D46" s="84"/>
      <c r="E46" s="84"/>
      <c r="F46" s="84"/>
      <c r="G46" s="84"/>
      <c r="H46" s="84"/>
      <c r="I46" s="84"/>
      <c r="M46" s="235"/>
      <c r="N46" s="235"/>
      <c r="O46" s="235"/>
      <c r="P46" s="235"/>
    </row>
    <row r="47" spans="1:237" s="236" customFormat="1">
      <c r="A47" s="193" t="s">
        <v>94</v>
      </c>
      <c r="B47" s="194" t="s">
        <v>95</v>
      </c>
      <c r="C47" s="204" t="s">
        <v>96</v>
      </c>
      <c r="D47" s="84">
        <v>88588</v>
      </c>
      <c r="E47" s="84">
        <v>1100</v>
      </c>
      <c r="F47" s="84">
        <f t="shared" ref="F47:F53" si="11">(D47-E47)*0.125</f>
        <v>10936</v>
      </c>
      <c r="G47" s="84">
        <v>2465.48</v>
      </c>
      <c r="H47" s="84">
        <f>(D47-E47+F47+G47)*0.005</f>
        <v>504.44740000000002</v>
      </c>
      <c r="I47" s="84">
        <f>D47-E47+F47+H47+G47</f>
        <v>101393.9274</v>
      </c>
      <c r="M47" s="238"/>
      <c r="N47" s="238"/>
      <c r="O47" s="238"/>
      <c r="P47" s="238"/>
    </row>
    <row r="48" spans="1:237" s="236" customFormat="1">
      <c r="A48" s="193" t="s">
        <v>94</v>
      </c>
      <c r="B48" s="194" t="s">
        <v>97</v>
      </c>
      <c r="C48" s="204" t="s">
        <v>98</v>
      </c>
      <c r="D48" s="84">
        <v>88588</v>
      </c>
      <c r="E48" s="84">
        <v>1100</v>
      </c>
      <c r="F48" s="84">
        <f t="shared" si="11"/>
        <v>10936</v>
      </c>
      <c r="G48" s="84">
        <v>2465.48</v>
      </c>
      <c r="H48" s="84">
        <f t="shared" ref="H48" si="12">(D48-E48+F48+G48)*0.005</f>
        <v>504.44740000000002</v>
      </c>
      <c r="I48" s="84">
        <f t="shared" ref="I48" si="13">D48-E48+F48+H48+G48</f>
        <v>101393.9274</v>
      </c>
      <c r="M48" s="238"/>
      <c r="N48" s="238"/>
      <c r="O48" s="238"/>
      <c r="P48" s="238"/>
    </row>
    <row r="49" spans="1:16" s="233" customFormat="1">
      <c r="A49" s="193" t="s">
        <v>99</v>
      </c>
      <c r="B49" s="194" t="s">
        <v>100</v>
      </c>
      <c r="C49" s="204" t="s">
        <v>101</v>
      </c>
      <c r="D49" s="84">
        <v>92146</v>
      </c>
      <c r="E49" s="84">
        <v>1100</v>
      </c>
      <c r="F49" s="84">
        <f t="shared" si="11"/>
        <v>11380.75</v>
      </c>
      <c r="G49" s="84">
        <v>2465.48</v>
      </c>
      <c r="H49" s="84">
        <f t="shared" si="9"/>
        <v>524.46114999999998</v>
      </c>
      <c r="I49" s="84">
        <f t="shared" si="10"/>
        <v>105416.69115</v>
      </c>
      <c r="M49" s="235"/>
      <c r="N49" s="235"/>
      <c r="O49" s="235"/>
      <c r="P49" s="235"/>
    </row>
    <row r="50" spans="1:16" s="233" customFormat="1">
      <c r="A50" s="193" t="s">
        <v>99</v>
      </c>
      <c r="B50" s="194" t="s">
        <v>102</v>
      </c>
      <c r="C50" s="204" t="s">
        <v>101</v>
      </c>
      <c r="D50" s="84">
        <v>93248</v>
      </c>
      <c r="E50" s="84">
        <v>1100</v>
      </c>
      <c r="F50" s="84">
        <f t="shared" si="11"/>
        <v>11518.5</v>
      </c>
      <c r="G50" s="84">
        <v>2465.48</v>
      </c>
      <c r="H50" s="84">
        <f t="shared" si="9"/>
        <v>530.65989999999999</v>
      </c>
      <c r="I50" s="84">
        <f t="shared" si="10"/>
        <v>106662.63989999999</v>
      </c>
      <c r="M50" s="235"/>
      <c r="N50" s="235"/>
      <c r="O50" s="235"/>
      <c r="P50" s="235"/>
    </row>
    <row r="51" spans="1:16" s="233" customFormat="1">
      <c r="A51" s="193" t="s">
        <v>105</v>
      </c>
      <c r="B51" s="194" t="s">
        <v>106</v>
      </c>
      <c r="C51" s="204" t="s">
        <v>107</v>
      </c>
      <c r="D51" s="84">
        <v>96555</v>
      </c>
      <c r="E51" s="84">
        <v>1100</v>
      </c>
      <c r="F51" s="84">
        <f t="shared" si="11"/>
        <v>11931.875</v>
      </c>
      <c r="G51" s="84">
        <v>2465.48</v>
      </c>
      <c r="H51" s="84">
        <f>(D51-E51+F51+G51)*0.005</f>
        <v>549.26177499999994</v>
      </c>
      <c r="I51" s="84">
        <f>D51-E51+F51+H51+G51</f>
        <v>110401.616775</v>
      </c>
      <c r="M51" s="235"/>
      <c r="N51" s="235"/>
      <c r="O51" s="235"/>
      <c r="P51" s="235"/>
    </row>
    <row r="52" spans="1:16" s="233" customFormat="1">
      <c r="A52" s="193" t="s">
        <v>108</v>
      </c>
      <c r="B52" s="194" t="s">
        <v>109</v>
      </c>
      <c r="C52" s="204" t="s">
        <v>110</v>
      </c>
      <c r="D52" s="85">
        <v>97200</v>
      </c>
      <c r="E52" s="85">
        <v>1100</v>
      </c>
      <c r="F52" s="84">
        <f t="shared" si="11"/>
        <v>12012.5</v>
      </c>
      <c r="G52" s="84">
        <v>2465.48</v>
      </c>
      <c r="H52" s="85">
        <f>(D52-E52+F52+G52)*0.005</f>
        <v>552.88990000000001</v>
      </c>
      <c r="I52" s="85">
        <f>D52-E52+F52+H52+G52</f>
        <v>111130.86989999999</v>
      </c>
      <c r="M52" s="235"/>
      <c r="N52" s="235"/>
      <c r="O52" s="235"/>
      <c r="P52" s="235"/>
    </row>
    <row r="53" spans="1:16" s="233" customFormat="1">
      <c r="A53" s="193" t="s">
        <v>108</v>
      </c>
      <c r="B53" s="194" t="s">
        <v>111</v>
      </c>
      <c r="C53" s="195" t="s">
        <v>98</v>
      </c>
      <c r="D53" s="84">
        <v>97158</v>
      </c>
      <c r="E53" s="84">
        <v>1100</v>
      </c>
      <c r="F53" s="84">
        <f t="shared" si="11"/>
        <v>12007.25</v>
      </c>
      <c r="G53" s="84">
        <v>2465.48</v>
      </c>
      <c r="H53" s="84">
        <f t="shared" ref="H53" si="14">(D53-E53+F53+G53)*0.005</f>
        <v>552.65364999999997</v>
      </c>
      <c r="I53" s="84">
        <f t="shared" ref="I53" si="15">D53-E53+F53+H53+G53</f>
        <v>111083.38364999999</v>
      </c>
      <c r="M53" s="235"/>
      <c r="N53" s="235"/>
      <c r="O53" s="235"/>
      <c r="P53" s="235"/>
    </row>
    <row r="54" spans="1:16" s="239" customFormat="1" ht="14.25">
      <c r="A54" s="193" t="s">
        <v>99</v>
      </c>
      <c r="B54" s="194" t="s">
        <v>103</v>
      </c>
      <c r="C54" s="204" t="s">
        <v>104</v>
      </c>
      <c r="D54" s="84"/>
      <c r="E54" s="84"/>
      <c r="F54" s="84"/>
      <c r="G54" s="84"/>
      <c r="H54" s="84"/>
      <c r="I54" s="84"/>
      <c r="M54" s="197"/>
      <c r="N54" s="197"/>
      <c r="O54" s="197"/>
      <c r="P54" s="197"/>
    </row>
    <row r="55" spans="1:16" s="233" customFormat="1">
      <c r="A55" s="193" t="s">
        <v>85</v>
      </c>
      <c r="B55" s="194" t="s">
        <v>86</v>
      </c>
      <c r="C55" s="202" t="s">
        <v>87</v>
      </c>
      <c r="D55" s="84">
        <v>91619</v>
      </c>
      <c r="E55" s="84">
        <v>1100</v>
      </c>
      <c r="F55" s="84">
        <f t="shared" ref="F55:F62" si="16">(D55-E55)*0.125</f>
        <v>11314.875</v>
      </c>
      <c r="G55" s="84">
        <v>2465.48</v>
      </c>
      <c r="H55" s="84">
        <f t="shared" si="9"/>
        <v>521.49677499999996</v>
      </c>
      <c r="I55" s="84">
        <f t="shared" si="10"/>
        <v>104820.851775</v>
      </c>
      <c r="M55" s="235"/>
      <c r="N55" s="235"/>
      <c r="O55" s="235"/>
      <c r="P55" s="235"/>
    </row>
    <row r="56" spans="1:16" s="236" customFormat="1">
      <c r="A56" s="193" t="s">
        <v>88</v>
      </c>
      <c r="B56" s="194" t="s">
        <v>89</v>
      </c>
      <c r="C56" s="202" t="s">
        <v>90</v>
      </c>
      <c r="D56" s="368">
        <v>97376</v>
      </c>
      <c r="E56" s="84">
        <v>1100</v>
      </c>
      <c r="F56" s="84">
        <f t="shared" si="16"/>
        <v>12034.5</v>
      </c>
      <c r="G56" s="84">
        <v>2465.48</v>
      </c>
      <c r="H56" s="84">
        <f t="shared" si="9"/>
        <v>553.87990000000002</v>
      </c>
      <c r="I56" s="84">
        <f t="shared" si="10"/>
        <v>111329.8599</v>
      </c>
    </row>
    <row r="57" spans="1:16" s="233" customFormat="1">
      <c r="A57" s="193" t="s">
        <v>63</v>
      </c>
      <c r="B57" s="194" t="s">
        <v>112</v>
      </c>
      <c r="C57" s="205"/>
      <c r="D57" s="84">
        <v>82774</v>
      </c>
      <c r="E57" s="84">
        <v>0</v>
      </c>
      <c r="F57" s="84">
        <f t="shared" si="16"/>
        <v>10346.75</v>
      </c>
      <c r="G57" s="84">
        <v>2465.48</v>
      </c>
      <c r="H57" s="84">
        <f t="shared" si="9"/>
        <v>477.93115</v>
      </c>
      <c r="I57" s="84">
        <f t="shared" si="10"/>
        <v>96064.16115</v>
      </c>
      <c r="M57" s="235"/>
      <c r="N57" s="235"/>
      <c r="O57" s="235"/>
      <c r="P57" s="235"/>
    </row>
    <row r="58" spans="1:16" s="233" customFormat="1">
      <c r="A58" s="193" t="s">
        <v>63</v>
      </c>
      <c r="B58" s="194" t="s">
        <v>113</v>
      </c>
      <c r="C58" s="205"/>
      <c r="D58" s="84">
        <v>83619</v>
      </c>
      <c r="E58" s="84">
        <v>0</v>
      </c>
      <c r="F58" s="84">
        <f t="shared" si="16"/>
        <v>10452.375</v>
      </c>
      <c r="G58" s="84">
        <v>2465.48</v>
      </c>
      <c r="H58" s="84">
        <f t="shared" si="9"/>
        <v>482.68427500000001</v>
      </c>
      <c r="I58" s="84">
        <f t="shared" si="10"/>
        <v>97019.539275000003</v>
      </c>
      <c r="M58" s="235"/>
      <c r="N58" s="235"/>
      <c r="O58" s="235"/>
      <c r="P58" s="235"/>
    </row>
    <row r="59" spans="1:16" s="233" customFormat="1">
      <c r="A59" s="193" t="s">
        <v>63</v>
      </c>
      <c r="B59" s="194" t="s">
        <v>115</v>
      </c>
      <c r="C59" s="205"/>
      <c r="D59" s="84">
        <v>83768</v>
      </c>
      <c r="E59" s="84">
        <v>0</v>
      </c>
      <c r="F59" s="84">
        <f t="shared" si="16"/>
        <v>10471</v>
      </c>
      <c r="G59" s="84">
        <v>2465.48</v>
      </c>
      <c r="H59" s="84">
        <f t="shared" si="9"/>
        <v>483.5224</v>
      </c>
      <c r="I59" s="84">
        <f t="shared" si="10"/>
        <v>97188.002399999998</v>
      </c>
      <c r="M59" s="234"/>
      <c r="N59" s="234"/>
      <c r="O59" s="234"/>
      <c r="P59" s="234"/>
    </row>
    <row r="60" spans="1:16" s="233" customFormat="1">
      <c r="A60" s="193" t="s">
        <v>63</v>
      </c>
      <c r="B60" s="194" t="s">
        <v>114</v>
      </c>
      <c r="C60" s="205"/>
      <c r="D60" s="84">
        <v>83122</v>
      </c>
      <c r="E60" s="84">
        <v>0</v>
      </c>
      <c r="F60" s="84">
        <f t="shared" si="16"/>
        <v>10390.25</v>
      </c>
      <c r="G60" s="84">
        <v>2465.48</v>
      </c>
      <c r="H60" s="84">
        <f t="shared" si="9"/>
        <v>479.88864999999998</v>
      </c>
      <c r="I60" s="84">
        <f t="shared" si="10"/>
        <v>96457.618649999989</v>
      </c>
      <c r="M60" s="234"/>
      <c r="N60" s="234"/>
      <c r="O60" s="234"/>
      <c r="P60" s="234"/>
    </row>
    <row r="61" spans="1:16" s="233" customFormat="1">
      <c r="A61" s="193" t="s">
        <v>63</v>
      </c>
      <c r="B61" s="194" t="s">
        <v>116</v>
      </c>
      <c r="C61" s="205"/>
      <c r="D61" s="84">
        <v>84110</v>
      </c>
      <c r="E61" s="84">
        <v>0</v>
      </c>
      <c r="F61" s="84">
        <f t="shared" si="16"/>
        <v>10513.75</v>
      </c>
      <c r="G61" s="84">
        <v>2465.48</v>
      </c>
      <c r="H61" s="84">
        <f t="shared" si="9"/>
        <v>485.44614999999999</v>
      </c>
      <c r="I61" s="84">
        <f t="shared" si="10"/>
        <v>97574.676149999999</v>
      </c>
      <c r="M61" s="234"/>
      <c r="N61" s="234"/>
      <c r="O61" s="234"/>
      <c r="P61" s="234"/>
    </row>
    <row r="62" spans="1:16" s="233" customFormat="1" ht="15.75" thickBot="1">
      <c r="A62" s="206" t="s">
        <v>63</v>
      </c>
      <c r="B62" s="207" t="s">
        <v>117</v>
      </c>
      <c r="C62" s="205"/>
      <c r="D62" s="84">
        <v>83520</v>
      </c>
      <c r="E62" s="84">
        <v>0</v>
      </c>
      <c r="F62" s="84">
        <f t="shared" si="16"/>
        <v>10440</v>
      </c>
      <c r="G62" s="84">
        <v>2465.48</v>
      </c>
      <c r="H62" s="84">
        <f>(D62-E62+F62+G62)*0.005</f>
        <v>482.12739999999997</v>
      </c>
      <c r="I62" s="84">
        <f>D62-E62+F62+H62+G62</f>
        <v>96907.607399999994</v>
      </c>
      <c r="M62" s="234"/>
      <c r="N62" s="234"/>
      <c r="O62" s="234"/>
      <c r="P62" s="234"/>
    </row>
    <row r="63" spans="1:16" s="233" customFormat="1" ht="15.75" thickBot="1">
      <c r="A63" s="454" t="s">
        <v>118</v>
      </c>
      <c r="B63" s="455"/>
      <c r="C63" s="455"/>
      <c r="D63" s="455"/>
      <c r="E63" s="455"/>
      <c r="F63" s="455"/>
      <c r="G63" s="455"/>
      <c r="H63" s="455"/>
      <c r="I63" s="456"/>
      <c r="M63" s="235"/>
      <c r="N63" s="235"/>
      <c r="O63" s="235"/>
      <c r="P63" s="235"/>
    </row>
    <row r="64" spans="1:16" s="233" customFormat="1">
      <c r="A64" s="434" t="s">
        <v>7</v>
      </c>
      <c r="B64" s="434"/>
      <c r="C64" s="157" t="s">
        <v>8</v>
      </c>
      <c r="D64" s="355" t="s">
        <v>9</v>
      </c>
      <c r="E64" s="157" t="s">
        <v>10</v>
      </c>
      <c r="F64" s="157" t="s">
        <v>11</v>
      </c>
      <c r="G64" s="157" t="s">
        <v>12</v>
      </c>
      <c r="H64" s="157" t="s">
        <v>13</v>
      </c>
      <c r="I64" s="157" t="s">
        <v>14</v>
      </c>
      <c r="M64" s="235"/>
      <c r="N64" s="235"/>
      <c r="O64" s="235"/>
      <c r="P64" s="235"/>
    </row>
    <row r="65" spans="1:16" s="233" customFormat="1">
      <c r="A65" s="211" t="s">
        <v>124</v>
      </c>
      <c r="B65" s="212" t="s">
        <v>125</v>
      </c>
      <c r="C65" s="195" t="s">
        <v>68</v>
      </c>
      <c r="D65" s="368">
        <v>89590</v>
      </c>
      <c r="E65" s="84">
        <v>1100</v>
      </c>
      <c r="F65" s="84">
        <f>(D65-E65)*0.125</f>
        <v>11061.25</v>
      </c>
      <c r="G65" s="84">
        <v>2465.48</v>
      </c>
      <c r="H65" s="84">
        <f>(D65-E65+F65+G65)*0.005</f>
        <v>510.08364999999998</v>
      </c>
      <c r="I65" s="84">
        <f>D65-E65+F65+H65+G65</f>
        <v>102526.81365</v>
      </c>
      <c r="M65" s="235"/>
      <c r="N65" s="235"/>
      <c r="O65" s="235"/>
      <c r="P65" s="235"/>
    </row>
    <row r="66" spans="1:16" s="233" customFormat="1">
      <c r="A66" s="211" t="s">
        <v>124</v>
      </c>
      <c r="B66" s="212" t="s">
        <v>126</v>
      </c>
      <c r="C66" s="195" t="s">
        <v>127</v>
      </c>
      <c r="D66" s="368">
        <v>89635</v>
      </c>
      <c r="E66" s="84">
        <v>1100</v>
      </c>
      <c r="F66" s="84">
        <f t="shared" ref="F66:F75" si="17">(D66-E66)*0.125</f>
        <v>11066.875</v>
      </c>
      <c r="G66" s="84">
        <v>2465.48</v>
      </c>
      <c r="H66" s="84">
        <f t="shared" ref="H66:H75" si="18">(D66-E66+F66+G66)*0.005</f>
        <v>510.33677499999999</v>
      </c>
      <c r="I66" s="84">
        <f t="shared" ref="I66:I75" si="19">D66-E66+F66+H66+G66</f>
        <v>102577.691775</v>
      </c>
      <c r="M66" s="235"/>
      <c r="N66" s="235"/>
      <c r="O66" s="235"/>
      <c r="P66" s="235"/>
    </row>
    <row r="67" spans="1:16" s="139" customFormat="1">
      <c r="A67" s="211" t="s">
        <v>124</v>
      </c>
      <c r="B67" s="212" t="s">
        <v>128</v>
      </c>
      <c r="C67" s="195" t="s">
        <v>127</v>
      </c>
      <c r="D67" s="368">
        <v>90132</v>
      </c>
      <c r="E67" s="84">
        <v>1100</v>
      </c>
      <c r="F67" s="84">
        <f t="shared" si="17"/>
        <v>11129</v>
      </c>
      <c r="G67" s="84">
        <v>2465.48</v>
      </c>
      <c r="H67" s="84">
        <f t="shared" si="18"/>
        <v>513.13239999999996</v>
      </c>
      <c r="I67" s="84">
        <f t="shared" si="19"/>
        <v>103139.6124</v>
      </c>
      <c r="J67" s="236"/>
      <c r="M67" s="240"/>
      <c r="N67" s="240"/>
      <c r="O67" s="240"/>
      <c r="P67" s="240"/>
    </row>
    <row r="68" spans="1:16" s="139" customFormat="1">
      <c r="A68" s="211" t="s">
        <v>129</v>
      </c>
      <c r="B68" s="212" t="s">
        <v>130</v>
      </c>
      <c r="C68" s="195" t="s">
        <v>131</v>
      </c>
      <c r="D68" s="368">
        <v>91977</v>
      </c>
      <c r="E68" s="84">
        <v>1100</v>
      </c>
      <c r="F68" s="84">
        <f t="shared" si="17"/>
        <v>11359.625</v>
      </c>
      <c r="G68" s="84">
        <v>2465.48</v>
      </c>
      <c r="H68" s="84">
        <f t="shared" si="18"/>
        <v>523.51052500000003</v>
      </c>
      <c r="I68" s="84">
        <f t="shared" si="19"/>
        <v>105225.615525</v>
      </c>
      <c r="M68" s="240"/>
      <c r="N68" s="240"/>
      <c r="O68" s="240"/>
      <c r="P68" s="240"/>
    </row>
    <row r="69" spans="1:16" s="139" customFormat="1">
      <c r="A69" s="211" t="s">
        <v>132</v>
      </c>
      <c r="B69" s="212" t="s">
        <v>133</v>
      </c>
      <c r="C69" s="195" t="s">
        <v>134</v>
      </c>
      <c r="D69" s="368">
        <v>91976</v>
      </c>
      <c r="E69" s="84">
        <v>1100</v>
      </c>
      <c r="F69" s="84">
        <f t="shared" si="17"/>
        <v>11359.5</v>
      </c>
      <c r="G69" s="84">
        <v>2465.48</v>
      </c>
      <c r="H69" s="84">
        <f>(D69-E69+F69+G69)*0.005</f>
        <v>523.50490000000002</v>
      </c>
      <c r="I69" s="84">
        <f>D69-E69+F69+H69+G69</f>
        <v>105224.4849</v>
      </c>
      <c r="M69" s="240"/>
      <c r="N69" s="240"/>
      <c r="O69" s="240"/>
      <c r="P69" s="240"/>
    </row>
    <row r="70" spans="1:16" s="209" customFormat="1" ht="14.25">
      <c r="A70" s="211" t="s">
        <v>132</v>
      </c>
      <c r="B70" s="212" t="s">
        <v>135</v>
      </c>
      <c r="C70" s="195" t="s">
        <v>134</v>
      </c>
      <c r="D70" s="368">
        <v>93757</v>
      </c>
      <c r="E70" s="84">
        <v>1100</v>
      </c>
      <c r="F70" s="84">
        <f t="shared" si="17"/>
        <v>11582.125</v>
      </c>
      <c r="G70" s="84">
        <v>2465.48</v>
      </c>
      <c r="H70" s="84">
        <f t="shared" si="18"/>
        <v>533.52302499999996</v>
      </c>
      <c r="I70" s="84">
        <f t="shared" si="19"/>
        <v>107238.128025</v>
      </c>
      <c r="M70" s="229"/>
      <c r="N70" s="229"/>
      <c r="O70" s="229"/>
      <c r="P70" s="229"/>
    </row>
    <row r="71" spans="1:16" s="236" customFormat="1">
      <c r="A71" s="211" t="s">
        <v>119</v>
      </c>
      <c r="B71" s="212" t="s">
        <v>120</v>
      </c>
      <c r="C71" s="195" t="s">
        <v>121</v>
      </c>
      <c r="D71" s="368">
        <v>92926</v>
      </c>
      <c r="E71" s="84">
        <v>1100</v>
      </c>
      <c r="F71" s="84">
        <f t="shared" si="17"/>
        <v>11478.25</v>
      </c>
      <c r="G71" s="84">
        <v>2465.48</v>
      </c>
      <c r="H71" s="84">
        <f t="shared" si="18"/>
        <v>528.84865000000002</v>
      </c>
      <c r="I71" s="84">
        <f t="shared" si="19"/>
        <v>106298.57865</v>
      </c>
      <c r="J71" s="139"/>
      <c r="M71" s="238"/>
      <c r="N71" s="238"/>
      <c r="O71" s="238"/>
      <c r="P71" s="238"/>
    </row>
    <row r="72" spans="1:16" s="236" customFormat="1">
      <c r="A72" s="213" t="s">
        <v>119</v>
      </c>
      <c r="B72" s="214" t="s">
        <v>122</v>
      </c>
      <c r="C72" s="195" t="s">
        <v>123</v>
      </c>
      <c r="D72" s="368">
        <v>93225</v>
      </c>
      <c r="E72" s="84">
        <v>1100</v>
      </c>
      <c r="F72" s="84">
        <f t="shared" si="17"/>
        <v>11515.625</v>
      </c>
      <c r="G72" s="84">
        <v>2465.48</v>
      </c>
      <c r="H72" s="84">
        <f>(D72-E72+F72+G72)*0.005</f>
        <v>530.53052500000001</v>
      </c>
      <c r="I72" s="84">
        <f>D72-E72+F72+H72+G72</f>
        <v>106636.63552499999</v>
      </c>
      <c r="J72" s="139"/>
      <c r="M72" s="238"/>
      <c r="N72" s="238"/>
      <c r="O72" s="238"/>
      <c r="P72" s="238"/>
    </row>
    <row r="73" spans="1:16" s="233" customFormat="1">
      <c r="A73" s="193" t="s">
        <v>63</v>
      </c>
      <c r="B73" s="194" t="s">
        <v>136</v>
      </c>
      <c r="C73" s="205"/>
      <c r="D73" s="84">
        <v>87499</v>
      </c>
      <c r="E73" s="84">
        <v>0</v>
      </c>
      <c r="F73" s="84">
        <f t="shared" si="17"/>
        <v>10937.375</v>
      </c>
      <c r="G73" s="84">
        <v>2465.48</v>
      </c>
      <c r="H73" s="84">
        <f t="shared" si="18"/>
        <v>504.509275</v>
      </c>
      <c r="I73" s="84">
        <f t="shared" si="19"/>
        <v>101406.364275</v>
      </c>
      <c r="J73" s="236"/>
      <c r="M73" s="235"/>
      <c r="N73" s="235"/>
      <c r="O73" s="235"/>
      <c r="P73" s="235"/>
    </row>
    <row r="74" spans="1:16" s="233" customFormat="1">
      <c r="A74" s="193" t="s">
        <v>63</v>
      </c>
      <c r="B74" s="194" t="s">
        <v>137</v>
      </c>
      <c r="C74" s="205"/>
      <c r="D74" s="84">
        <v>85510</v>
      </c>
      <c r="E74" s="84">
        <v>0</v>
      </c>
      <c r="F74" s="84">
        <f t="shared" si="17"/>
        <v>10688.75</v>
      </c>
      <c r="G74" s="84">
        <v>2465.48</v>
      </c>
      <c r="H74" s="84">
        <f t="shared" si="18"/>
        <v>493.32114999999999</v>
      </c>
      <c r="I74" s="84">
        <f t="shared" si="19"/>
        <v>99157.551149999999</v>
      </c>
      <c r="M74" s="235"/>
      <c r="N74" s="235"/>
      <c r="O74" s="235"/>
      <c r="P74" s="235"/>
    </row>
    <row r="75" spans="1:16" s="233" customFormat="1" ht="15.75" thickBot="1">
      <c r="A75" s="206" t="s">
        <v>63</v>
      </c>
      <c r="B75" s="207" t="s">
        <v>138</v>
      </c>
      <c r="C75" s="215"/>
      <c r="D75" s="84">
        <v>85858</v>
      </c>
      <c r="E75" s="84">
        <v>0</v>
      </c>
      <c r="F75" s="84">
        <f t="shared" si="17"/>
        <v>10732.25</v>
      </c>
      <c r="G75" s="84">
        <v>2465.48</v>
      </c>
      <c r="H75" s="84">
        <f t="shared" si="18"/>
        <v>495.27864999999997</v>
      </c>
      <c r="I75" s="84">
        <f t="shared" si="19"/>
        <v>99551.008649999989</v>
      </c>
      <c r="M75" s="235"/>
      <c r="N75" s="235"/>
      <c r="O75" s="235"/>
      <c r="P75" s="235"/>
    </row>
    <row r="76" spans="1:16" s="233" customFormat="1" ht="15.75" thickBot="1">
      <c r="A76" s="400" t="s">
        <v>139</v>
      </c>
      <c r="B76" s="401"/>
      <c r="C76" s="401"/>
      <c r="D76" s="401"/>
      <c r="E76" s="402"/>
      <c r="F76" s="210"/>
      <c r="G76" s="210"/>
      <c r="H76" s="210"/>
      <c r="I76" s="210"/>
      <c r="M76" s="235"/>
      <c r="N76" s="235"/>
      <c r="O76" s="235"/>
      <c r="P76" s="235"/>
    </row>
    <row r="77" spans="1:16" s="233" customFormat="1" ht="15.75" thickBot="1">
      <c r="A77" s="400" t="s">
        <v>140</v>
      </c>
      <c r="B77" s="402"/>
      <c r="C77" s="139"/>
      <c r="D77" s="405" t="s">
        <v>141</v>
      </c>
      <c r="E77" s="406"/>
      <c r="F77" s="210"/>
      <c r="G77" s="210"/>
      <c r="H77" s="210"/>
      <c r="I77" s="210"/>
      <c r="M77" s="235"/>
      <c r="N77" s="235"/>
      <c r="O77" s="235"/>
      <c r="P77" s="235"/>
    </row>
    <row r="78" spans="1:16" s="233" customFormat="1">
      <c r="A78" s="220" t="s">
        <v>142</v>
      </c>
      <c r="B78" s="221" t="s">
        <v>143</v>
      </c>
      <c r="C78" s="209"/>
      <c r="D78" s="222" t="s">
        <v>142</v>
      </c>
      <c r="E78" s="222" t="s">
        <v>143</v>
      </c>
      <c r="F78" s="210"/>
      <c r="G78" s="210"/>
      <c r="H78" s="210"/>
      <c r="I78" s="210"/>
      <c r="M78" s="235"/>
      <c r="N78" s="235"/>
      <c r="O78" s="235"/>
      <c r="P78" s="235"/>
    </row>
    <row r="79" spans="1:16" s="233" customFormat="1">
      <c r="A79" s="223" t="s">
        <v>144</v>
      </c>
      <c r="B79" s="224">
        <v>300</v>
      </c>
      <c r="C79" s="209"/>
      <c r="D79" s="205" t="s">
        <v>145</v>
      </c>
      <c r="E79" s="225">
        <v>300</v>
      </c>
      <c r="F79" s="210"/>
      <c r="G79" s="210"/>
      <c r="H79" s="210"/>
      <c r="I79" s="210"/>
      <c r="M79" s="235"/>
      <c r="N79" s="235"/>
      <c r="O79" s="235"/>
      <c r="P79" s="235"/>
    </row>
    <row r="80" spans="1:16" s="233" customFormat="1">
      <c r="A80" s="223" t="s">
        <v>146</v>
      </c>
      <c r="B80" s="224">
        <v>400</v>
      </c>
      <c r="C80" s="209"/>
      <c r="D80" s="205" t="s">
        <v>147</v>
      </c>
      <c r="E80" s="225">
        <v>400</v>
      </c>
      <c r="F80" s="210"/>
      <c r="G80" s="210"/>
      <c r="H80" s="210"/>
      <c r="I80" s="210"/>
      <c r="M80" s="235"/>
      <c r="N80" s="235"/>
      <c r="O80" s="235"/>
      <c r="P80" s="235"/>
    </row>
    <row r="81" spans="1:16" s="233" customFormat="1">
      <c r="A81" s="223" t="s">
        <v>148</v>
      </c>
      <c r="B81" s="224">
        <v>500</v>
      </c>
      <c r="C81" s="209"/>
      <c r="D81" s="205" t="s">
        <v>149</v>
      </c>
      <c r="E81" s="225">
        <v>500</v>
      </c>
      <c r="F81" s="210"/>
      <c r="G81" s="210"/>
      <c r="H81" s="210"/>
      <c r="I81" s="210"/>
      <c r="M81" s="235"/>
      <c r="N81" s="235"/>
      <c r="O81" s="235"/>
      <c r="P81" s="235"/>
    </row>
    <row r="82" spans="1:16" s="233" customFormat="1">
      <c r="A82" s="223" t="s">
        <v>150</v>
      </c>
      <c r="B82" s="224">
        <v>600</v>
      </c>
      <c r="C82" s="209"/>
      <c r="D82" s="205" t="s">
        <v>151</v>
      </c>
      <c r="E82" s="225">
        <v>600</v>
      </c>
      <c r="F82" s="210"/>
      <c r="G82" s="210"/>
      <c r="H82" s="210"/>
      <c r="I82" s="210"/>
    </row>
    <row r="83" spans="1:16" s="233" customFormat="1">
      <c r="A83" s="223" t="s">
        <v>152</v>
      </c>
      <c r="B83" s="224">
        <v>700</v>
      </c>
      <c r="C83" s="209"/>
      <c r="D83" s="205" t="s">
        <v>153</v>
      </c>
      <c r="E83" s="225">
        <v>700</v>
      </c>
      <c r="F83" s="210"/>
      <c r="G83" s="210"/>
      <c r="H83" s="210"/>
      <c r="I83" s="210"/>
    </row>
    <row r="84" spans="1:16" s="233" customFormat="1">
      <c r="A84" s="223" t="s">
        <v>154</v>
      </c>
      <c r="B84" s="224">
        <v>800</v>
      </c>
      <c r="C84" s="209"/>
      <c r="D84" s="205" t="s">
        <v>155</v>
      </c>
      <c r="E84" s="225">
        <v>750</v>
      </c>
      <c r="F84" s="210"/>
      <c r="G84" s="210"/>
      <c r="H84" s="210"/>
      <c r="I84" s="210"/>
    </row>
    <row r="85" spans="1:16" s="233" customFormat="1">
      <c r="A85" s="226" t="s">
        <v>156</v>
      </c>
      <c r="B85" s="227">
        <v>900</v>
      </c>
      <c r="C85" s="209"/>
      <c r="D85" s="205" t="s">
        <v>157</v>
      </c>
      <c r="E85" s="225">
        <v>800</v>
      </c>
      <c r="F85" s="210"/>
      <c r="G85" s="210"/>
      <c r="H85" s="210"/>
      <c r="I85" s="210"/>
    </row>
    <row r="86" spans="1:16" s="233" customFormat="1">
      <c r="A86" s="197" t="s">
        <v>236</v>
      </c>
      <c r="B86" s="228"/>
      <c r="C86" s="209"/>
      <c r="D86" s="229"/>
      <c r="E86" s="230"/>
      <c r="F86" s="210"/>
      <c r="G86" s="210"/>
      <c r="H86" s="210"/>
      <c r="I86" s="210"/>
    </row>
    <row r="87" spans="1:16" s="233" customFormat="1">
      <c r="A87" s="241" t="s">
        <v>159</v>
      </c>
      <c r="B87" s="242"/>
      <c r="C87" s="243"/>
      <c r="D87" s="243"/>
      <c r="E87" s="243"/>
      <c r="F87" s="243"/>
      <c r="G87" s="243"/>
      <c r="H87" s="243"/>
      <c r="I87" s="243"/>
    </row>
    <row r="88" spans="1:16" s="233" customFormat="1">
      <c r="A88" s="241" t="s">
        <v>160</v>
      </c>
      <c r="B88" s="242"/>
      <c r="C88" s="243"/>
      <c r="D88" s="243"/>
      <c r="E88" s="243"/>
      <c r="F88" s="243"/>
      <c r="G88" s="243"/>
      <c r="H88" s="243"/>
      <c r="I88" s="243"/>
    </row>
    <row r="89" spans="1:16" s="231" customFormat="1" ht="15.75">
      <c r="B89" s="232"/>
      <c r="C89" s="190"/>
      <c r="D89" s="190"/>
      <c r="E89" s="190"/>
      <c r="F89" s="190"/>
      <c r="G89" s="190"/>
      <c r="H89" s="190"/>
      <c r="I89" s="190"/>
    </row>
    <row r="90" spans="1:16" s="231" customFormat="1" ht="15.75">
      <c r="B90" s="232"/>
      <c r="C90" s="190"/>
      <c r="D90" s="190"/>
      <c r="E90" s="190"/>
      <c r="F90" s="190"/>
      <c r="G90" s="190"/>
      <c r="H90" s="190"/>
      <c r="I90" s="190"/>
    </row>
    <row r="91" spans="1:16" s="96" customFormat="1">
      <c r="B91" s="191"/>
      <c r="C91" s="192"/>
      <c r="D91" s="192"/>
      <c r="E91" s="192"/>
      <c r="F91" s="192"/>
      <c r="G91" s="192"/>
      <c r="H91" s="192"/>
      <c r="I91" s="192"/>
    </row>
    <row r="92" spans="1:16" s="96" customFormat="1">
      <c r="B92" s="191"/>
      <c r="C92" s="192"/>
      <c r="D92" s="192"/>
      <c r="E92" s="192"/>
      <c r="F92" s="192"/>
      <c r="G92" s="192"/>
      <c r="H92" s="192"/>
      <c r="I92" s="192"/>
    </row>
    <row r="93" spans="1:16" s="96" customFormat="1">
      <c r="B93" s="191"/>
      <c r="C93" s="192"/>
      <c r="D93" s="192"/>
      <c r="E93" s="192"/>
      <c r="F93" s="192"/>
      <c r="G93" s="192"/>
      <c r="H93" s="192"/>
      <c r="I93" s="192"/>
    </row>
    <row r="94" spans="1:16" s="96" customFormat="1">
      <c r="B94" s="191"/>
      <c r="C94" s="192"/>
      <c r="D94" s="192"/>
      <c r="E94" s="192"/>
      <c r="F94" s="192"/>
      <c r="G94" s="192"/>
      <c r="H94" s="192"/>
      <c r="I94" s="192"/>
    </row>
    <row r="95" spans="1:16" s="96" customFormat="1">
      <c r="B95" s="191"/>
      <c r="C95" s="192"/>
      <c r="D95" s="192"/>
      <c r="E95" s="192"/>
      <c r="F95" s="192"/>
      <c r="G95" s="192"/>
      <c r="H95" s="192"/>
      <c r="I95" s="192"/>
    </row>
    <row r="96" spans="1:16" s="96" customFormat="1">
      <c r="B96" s="191"/>
      <c r="C96" s="192"/>
      <c r="D96" s="192"/>
      <c r="E96" s="192"/>
      <c r="F96" s="192"/>
      <c r="G96" s="192"/>
      <c r="H96" s="192"/>
      <c r="I96" s="192"/>
    </row>
    <row r="100" spans="1:9">
      <c r="A100" s="12"/>
      <c r="B100" s="12"/>
      <c r="C100" s="13"/>
      <c r="D100" s="13"/>
      <c r="E100" s="13"/>
      <c r="F100" s="9"/>
      <c r="G100" s="9"/>
      <c r="H100" s="9"/>
      <c r="I100" s="9"/>
    </row>
  </sheetData>
  <mergeCells count="16">
    <mergeCell ref="A1:A4"/>
    <mergeCell ref="B1:H1"/>
    <mergeCell ref="I1:I4"/>
    <mergeCell ref="B2:H2"/>
    <mergeCell ref="B3:H3"/>
    <mergeCell ref="B4:H4"/>
    <mergeCell ref="A64:B64"/>
    <mergeCell ref="A76:E76"/>
    <mergeCell ref="A77:B77"/>
    <mergeCell ref="D77:E77"/>
    <mergeCell ref="A5:H6"/>
    <mergeCell ref="A7:I7"/>
    <mergeCell ref="A8:B8"/>
    <mergeCell ref="A36:I36"/>
    <mergeCell ref="A37:B37"/>
    <mergeCell ref="A63:I63"/>
  </mergeCells>
  <pageMargins left="0.25" right="0.25" top="0.34" bottom="0.32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0"/>
  <sheetViews>
    <sheetView topLeftCell="A39" workbookViewId="0">
      <selection activeCell="A76" sqref="A76:E76"/>
    </sheetView>
  </sheetViews>
  <sheetFormatPr defaultColWidth="14.85546875" defaultRowHeight="15"/>
  <cols>
    <col min="1" max="1" width="25.85546875" customWidth="1"/>
    <col min="2" max="2" width="19.7109375" style="1" customWidth="1"/>
    <col min="3" max="3" width="15.140625" style="2" customWidth="1"/>
    <col min="4" max="4" width="19.5703125" style="2" customWidth="1"/>
    <col min="5" max="5" width="15.85546875" style="2" customWidth="1"/>
    <col min="6" max="6" width="15.7109375" style="2" customWidth="1"/>
    <col min="7" max="7" width="17.42578125" style="2" customWidth="1"/>
    <col min="8" max="8" width="20.5703125" style="2" customWidth="1"/>
    <col min="9" max="9" width="23.85546875" style="2" customWidth="1"/>
  </cols>
  <sheetData>
    <row r="1" spans="1:16" ht="60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>
      <c r="A3" s="421"/>
      <c r="B3" s="440" t="s">
        <v>239</v>
      </c>
      <c r="C3" s="440"/>
      <c r="D3" s="440"/>
      <c r="E3" s="440"/>
      <c r="F3" s="440"/>
      <c r="G3" s="440"/>
      <c r="H3" s="440"/>
      <c r="I3" s="421"/>
    </row>
    <row r="4" spans="1:16" ht="15.75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ht="15.75" thickBot="1"/>
    <row r="6" spans="1:16">
      <c r="A6" s="407" t="s">
        <v>161</v>
      </c>
      <c r="B6" s="408"/>
      <c r="C6" s="408"/>
      <c r="D6" s="408"/>
      <c r="E6" s="408"/>
      <c r="F6" s="408"/>
      <c r="G6" s="408"/>
      <c r="H6" s="431"/>
      <c r="I6" s="14" t="s">
        <v>179</v>
      </c>
    </row>
    <row r="7" spans="1:16" ht="15.75" thickBot="1">
      <c r="A7" s="409"/>
      <c r="B7" s="410"/>
      <c r="C7" s="410"/>
      <c r="D7" s="410"/>
      <c r="E7" s="410"/>
      <c r="F7" s="410"/>
      <c r="G7" s="410"/>
      <c r="H7" s="432"/>
      <c r="I7" s="4" t="s">
        <v>266</v>
      </c>
    </row>
    <row r="8" spans="1:16" ht="2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6" s="76" customFormat="1" ht="12.75">
      <c r="A9" s="463" t="s">
        <v>7</v>
      </c>
      <c r="B9" s="463"/>
      <c r="C9" s="77" t="s">
        <v>8</v>
      </c>
      <c r="D9" s="77" t="s">
        <v>9</v>
      </c>
      <c r="E9" s="77" t="s">
        <v>10</v>
      </c>
      <c r="F9" s="77" t="s">
        <v>11</v>
      </c>
      <c r="G9" s="77" t="s">
        <v>12</v>
      </c>
      <c r="H9" s="77" t="s">
        <v>13</v>
      </c>
      <c r="I9" s="77" t="s">
        <v>14</v>
      </c>
    </row>
    <row r="10" spans="1:16" s="248" customFormat="1" ht="14.25">
      <c r="A10" s="193" t="s">
        <v>15</v>
      </c>
      <c r="B10" s="194" t="s">
        <v>16</v>
      </c>
      <c r="C10" s="195" t="s">
        <v>17</v>
      </c>
      <c r="D10" s="84">
        <v>76453</v>
      </c>
      <c r="E10" s="84">
        <v>1100</v>
      </c>
      <c r="F10" s="84">
        <f t="shared" ref="F10:F15" si="0">(D10-E10)*0.125</f>
        <v>9419.125</v>
      </c>
      <c r="G10" s="84">
        <v>1826.77</v>
      </c>
      <c r="H10" s="84">
        <f t="shared" ref="H10:H32" si="1">(D10-E10+F10+G10)*0.005</f>
        <v>432.99447500000002</v>
      </c>
      <c r="I10" s="84">
        <f t="shared" ref="I10:I32" si="2">D10-E10+F10+H10+G10</f>
        <v>87031.889475000004</v>
      </c>
    </row>
    <row r="11" spans="1:16" s="248" customFormat="1" ht="14.25">
      <c r="A11" s="193" t="s">
        <v>15</v>
      </c>
      <c r="B11" s="194" t="s">
        <v>24</v>
      </c>
      <c r="C11" s="195" t="s">
        <v>25</v>
      </c>
      <c r="D11" s="84">
        <v>76453</v>
      </c>
      <c r="E11" s="84">
        <v>1100</v>
      </c>
      <c r="F11" s="84">
        <f t="shared" si="0"/>
        <v>9419.125</v>
      </c>
      <c r="G11" s="84">
        <v>1826.77</v>
      </c>
      <c r="H11" s="84">
        <f t="shared" si="1"/>
        <v>432.99447500000002</v>
      </c>
      <c r="I11" s="84">
        <f t="shared" si="2"/>
        <v>87031.889475000004</v>
      </c>
    </row>
    <row r="12" spans="1:16" s="248" customFormat="1" ht="14.25">
      <c r="A12" s="193" t="s">
        <v>15</v>
      </c>
      <c r="B12" s="194" t="s">
        <v>20</v>
      </c>
      <c r="C12" s="195" t="s">
        <v>21</v>
      </c>
      <c r="D12" s="84">
        <v>76061</v>
      </c>
      <c r="E12" s="84">
        <v>1100</v>
      </c>
      <c r="F12" s="84">
        <f t="shared" si="0"/>
        <v>9370.125</v>
      </c>
      <c r="G12" s="84">
        <v>1826.77</v>
      </c>
      <c r="H12" s="84">
        <f t="shared" si="1"/>
        <v>430.78947500000004</v>
      </c>
      <c r="I12" s="84">
        <f t="shared" si="2"/>
        <v>86588.684475000002</v>
      </c>
      <c r="M12" s="249"/>
      <c r="N12" s="250"/>
      <c r="O12" s="250"/>
      <c r="P12" s="250"/>
    </row>
    <row r="13" spans="1:16" s="248" customFormat="1" ht="14.25">
      <c r="A13" s="193" t="s">
        <v>15</v>
      </c>
      <c r="B13" s="194" t="s">
        <v>22</v>
      </c>
      <c r="C13" s="195" t="s">
        <v>23</v>
      </c>
      <c r="D13" s="84">
        <v>76458</v>
      </c>
      <c r="E13" s="84">
        <v>1100</v>
      </c>
      <c r="F13" s="84">
        <f t="shared" si="0"/>
        <v>9419.75</v>
      </c>
      <c r="G13" s="84">
        <v>1826.77</v>
      </c>
      <c r="H13" s="84">
        <f t="shared" si="1"/>
        <v>433.02260000000001</v>
      </c>
      <c r="I13" s="84">
        <f t="shared" si="2"/>
        <v>87037.542600000001</v>
      </c>
      <c r="M13" s="249"/>
      <c r="N13" s="250"/>
      <c r="O13" s="250"/>
      <c r="P13" s="250"/>
    </row>
    <row r="14" spans="1:16" s="248" customFormat="1" ht="14.25">
      <c r="A14" s="193" t="s">
        <v>15</v>
      </c>
      <c r="B14" s="194" t="s">
        <v>18</v>
      </c>
      <c r="C14" s="195" t="s">
        <v>19</v>
      </c>
      <c r="D14" s="84">
        <v>77449</v>
      </c>
      <c r="E14" s="84">
        <v>1100</v>
      </c>
      <c r="F14" s="84">
        <f t="shared" si="0"/>
        <v>9543.625</v>
      </c>
      <c r="G14" s="84">
        <v>1826.77</v>
      </c>
      <c r="H14" s="84">
        <f t="shared" si="1"/>
        <v>438.59697500000004</v>
      </c>
      <c r="I14" s="84">
        <f t="shared" si="2"/>
        <v>88157.991974999997</v>
      </c>
      <c r="M14" s="249"/>
      <c r="N14" s="250"/>
      <c r="O14" s="250"/>
      <c r="P14" s="250"/>
    </row>
    <row r="15" spans="1:16" s="99" customFormat="1" ht="14.25">
      <c r="A15" s="193" t="s">
        <v>26</v>
      </c>
      <c r="B15" s="194" t="s">
        <v>27</v>
      </c>
      <c r="C15" s="195" t="s">
        <v>23</v>
      </c>
      <c r="D15" s="84">
        <v>78293</v>
      </c>
      <c r="E15" s="84">
        <v>1100</v>
      </c>
      <c r="F15" s="84">
        <f t="shared" si="0"/>
        <v>9649.125</v>
      </c>
      <c r="G15" s="84">
        <v>1826.77</v>
      </c>
      <c r="H15" s="84">
        <f t="shared" si="1"/>
        <v>443.34447500000005</v>
      </c>
      <c r="I15" s="84">
        <f t="shared" si="2"/>
        <v>89112.239475000009</v>
      </c>
      <c r="M15" s="100"/>
      <c r="N15" s="101"/>
      <c r="O15" s="101"/>
      <c r="P15" s="101"/>
    </row>
    <row r="16" spans="1:16" s="248" customFormat="1" ht="14.25">
      <c r="A16" s="193" t="s">
        <v>32</v>
      </c>
      <c r="B16" s="194" t="s">
        <v>33</v>
      </c>
      <c r="C16" s="195" t="s">
        <v>34</v>
      </c>
      <c r="D16" s="84"/>
      <c r="E16" s="84"/>
      <c r="F16" s="84"/>
      <c r="G16" s="84"/>
      <c r="H16" s="84"/>
      <c r="I16" s="84"/>
      <c r="M16" s="250"/>
      <c r="N16" s="250"/>
      <c r="O16" s="250"/>
      <c r="P16" s="250"/>
    </row>
    <row r="17" spans="1:16" s="248" customFormat="1" ht="14.25">
      <c r="A17" s="193" t="s">
        <v>35</v>
      </c>
      <c r="B17" s="194" t="s">
        <v>36</v>
      </c>
      <c r="C17" s="195" t="s">
        <v>37</v>
      </c>
      <c r="D17" s="84"/>
      <c r="E17" s="84"/>
      <c r="F17" s="84"/>
      <c r="G17" s="84"/>
      <c r="H17" s="84"/>
      <c r="I17" s="84"/>
      <c r="M17" s="250"/>
      <c r="N17" s="250"/>
      <c r="O17" s="250"/>
      <c r="P17" s="250"/>
    </row>
    <row r="18" spans="1:16" s="248" customFormat="1" ht="14.25">
      <c r="A18" s="193" t="s">
        <v>35</v>
      </c>
      <c r="B18" s="194" t="s">
        <v>38</v>
      </c>
      <c r="C18" s="195" t="s">
        <v>39</v>
      </c>
      <c r="D18" s="84"/>
      <c r="E18" s="84"/>
      <c r="F18" s="84"/>
      <c r="G18" s="84"/>
      <c r="H18" s="84"/>
      <c r="I18" s="84"/>
      <c r="M18" s="250"/>
      <c r="N18" s="250"/>
      <c r="O18" s="250"/>
      <c r="P18" s="250"/>
    </row>
    <row r="19" spans="1:16" s="248" customFormat="1" ht="14.25">
      <c r="A19" s="193" t="s">
        <v>28</v>
      </c>
      <c r="B19" s="194" t="s">
        <v>29</v>
      </c>
      <c r="C19" s="195" t="s">
        <v>19</v>
      </c>
      <c r="D19" s="370">
        <v>80680</v>
      </c>
      <c r="E19" s="370">
        <v>1100</v>
      </c>
      <c r="F19" s="370">
        <f t="shared" ref="F19" si="3">(D19-E19)*0.125</f>
        <v>9947.5</v>
      </c>
      <c r="G19" s="370">
        <v>1826.77</v>
      </c>
      <c r="H19" s="370">
        <f t="shared" ref="H19" si="4">(D19-E19+F19+G19)*0.005</f>
        <v>456.77135000000004</v>
      </c>
      <c r="I19" s="370">
        <f t="shared" ref="I19" si="5">D19-E19+F19+H19+G19</f>
        <v>91811.04135</v>
      </c>
      <c r="M19" s="250"/>
      <c r="N19" s="250"/>
      <c r="O19" s="250"/>
      <c r="P19" s="250"/>
    </row>
    <row r="20" spans="1:16" s="248" customFormat="1" ht="14.25">
      <c r="A20" s="193" t="s">
        <v>30</v>
      </c>
      <c r="B20" s="194" t="s">
        <v>31</v>
      </c>
      <c r="C20" s="195" t="s">
        <v>23</v>
      </c>
      <c r="D20" s="84"/>
      <c r="E20" s="84"/>
      <c r="F20" s="84"/>
      <c r="G20" s="84"/>
      <c r="H20" s="84"/>
      <c r="I20" s="84"/>
      <c r="M20" s="250"/>
      <c r="N20" s="250"/>
      <c r="O20" s="250"/>
      <c r="P20" s="250"/>
    </row>
    <row r="21" spans="1:16" s="248" customFormat="1" ht="14.25">
      <c r="A21" s="196" t="s">
        <v>59</v>
      </c>
      <c r="B21" s="194" t="s">
        <v>60</v>
      </c>
      <c r="C21" s="195" t="s">
        <v>19</v>
      </c>
      <c r="D21" s="84">
        <v>85459</v>
      </c>
      <c r="E21" s="84">
        <v>1100</v>
      </c>
      <c r="F21" s="84">
        <f t="shared" ref="F21:F32" si="6">(D21-E21)*0.125</f>
        <v>10544.875</v>
      </c>
      <c r="G21" s="84">
        <v>1826.77</v>
      </c>
      <c r="H21" s="84">
        <f t="shared" si="1"/>
        <v>483.65322500000002</v>
      </c>
      <c r="I21" s="84">
        <f t="shared" si="2"/>
        <v>97214.298225000006</v>
      </c>
      <c r="M21" s="249"/>
      <c r="N21" s="250"/>
      <c r="O21" s="250"/>
      <c r="P21" s="250"/>
    </row>
    <row r="22" spans="1:16" s="248" customFormat="1" ht="14.25">
      <c r="A22" s="196" t="s">
        <v>40</v>
      </c>
      <c r="B22" s="194" t="s">
        <v>41</v>
      </c>
      <c r="C22" s="195" t="s">
        <v>23</v>
      </c>
      <c r="D22" s="84">
        <v>82177</v>
      </c>
      <c r="E22" s="84">
        <v>1100</v>
      </c>
      <c r="F22" s="84">
        <f t="shared" si="6"/>
        <v>10134.625</v>
      </c>
      <c r="G22" s="84">
        <v>1826.77</v>
      </c>
      <c r="H22" s="84">
        <f t="shared" si="1"/>
        <v>465.19197500000001</v>
      </c>
      <c r="I22" s="84">
        <f t="shared" si="2"/>
        <v>93503.586974999998</v>
      </c>
      <c r="M22" s="249"/>
      <c r="N22" s="250"/>
      <c r="O22" s="250"/>
      <c r="P22" s="250"/>
    </row>
    <row r="23" spans="1:16" s="248" customFormat="1" ht="14.25">
      <c r="A23" s="196" t="s">
        <v>40</v>
      </c>
      <c r="B23" s="194" t="s">
        <v>42</v>
      </c>
      <c r="C23" s="195" t="s">
        <v>43</v>
      </c>
      <c r="D23" s="84">
        <v>86505</v>
      </c>
      <c r="E23" s="84">
        <v>1100</v>
      </c>
      <c r="F23" s="84">
        <f t="shared" si="6"/>
        <v>10675.625</v>
      </c>
      <c r="G23" s="84">
        <v>1826.77</v>
      </c>
      <c r="H23" s="84">
        <f t="shared" si="1"/>
        <v>489.53697500000004</v>
      </c>
      <c r="I23" s="84">
        <f t="shared" si="2"/>
        <v>98396.931975</v>
      </c>
      <c r="M23" s="249"/>
      <c r="N23" s="250"/>
      <c r="O23" s="250"/>
      <c r="P23" s="250"/>
    </row>
    <row r="24" spans="1:16" s="248" customFormat="1" ht="14.25">
      <c r="A24" s="196" t="s">
        <v>59</v>
      </c>
      <c r="B24" s="194" t="s">
        <v>61</v>
      </c>
      <c r="C24" s="195" t="s">
        <v>62</v>
      </c>
      <c r="D24" s="84"/>
      <c r="E24" s="84"/>
      <c r="F24" s="84"/>
      <c r="G24" s="84"/>
      <c r="H24" s="84"/>
      <c r="I24" s="84"/>
      <c r="M24" s="249"/>
      <c r="N24" s="250"/>
      <c r="O24" s="250"/>
      <c r="P24" s="250"/>
    </row>
    <row r="25" spans="1:16" s="248" customFormat="1" ht="14.25">
      <c r="A25" s="196" t="s">
        <v>40</v>
      </c>
      <c r="B25" s="194" t="s">
        <v>44</v>
      </c>
      <c r="C25" s="195" t="s">
        <v>45</v>
      </c>
      <c r="D25" s="84">
        <v>82694</v>
      </c>
      <c r="E25" s="84">
        <v>1100</v>
      </c>
      <c r="F25" s="84">
        <f t="shared" si="6"/>
        <v>10199.25</v>
      </c>
      <c r="G25" s="84">
        <v>1826.77</v>
      </c>
      <c r="H25" s="84">
        <f t="shared" si="1"/>
        <v>468.10010000000005</v>
      </c>
      <c r="I25" s="84">
        <f t="shared" si="2"/>
        <v>94088.1201</v>
      </c>
      <c r="M25" s="249"/>
      <c r="N25" s="250"/>
      <c r="O25" s="250"/>
      <c r="P25" s="250"/>
    </row>
    <row r="26" spans="1:16" s="248" customFormat="1" ht="14.25">
      <c r="A26" s="196" t="s">
        <v>40</v>
      </c>
      <c r="B26" s="194" t="s">
        <v>46</v>
      </c>
      <c r="C26" s="195" t="s">
        <v>45</v>
      </c>
      <c r="D26" s="84">
        <v>82572</v>
      </c>
      <c r="E26" s="84">
        <v>1100</v>
      </c>
      <c r="F26" s="84">
        <f t="shared" si="6"/>
        <v>10184</v>
      </c>
      <c r="G26" s="84">
        <v>1826.77</v>
      </c>
      <c r="H26" s="84">
        <f t="shared" si="1"/>
        <v>467.41385000000002</v>
      </c>
      <c r="I26" s="84">
        <f t="shared" si="2"/>
        <v>93950.183850000001</v>
      </c>
      <c r="M26" s="249"/>
      <c r="N26" s="250"/>
      <c r="O26" s="250"/>
      <c r="P26" s="250"/>
    </row>
    <row r="27" spans="1:16" s="248" customFormat="1" ht="14.25">
      <c r="A27" s="196" t="s">
        <v>40</v>
      </c>
      <c r="B27" s="194" t="s">
        <v>47</v>
      </c>
      <c r="C27" s="195" t="s">
        <v>234</v>
      </c>
      <c r="D27" s="84">
        <v>83768</v>
      </c>
      <c r="E27" s="84">
        <v>1100</v>
      </c>
      <c r="F27" s="84">
        <f>(D27-E27)*0.125</f>
        <v>10333.5</v>
      </c>
      <c r="G27" s="84">
        <v>1826.77</v>
      </c>
      <c r="H27" s="84">
        <f t="shared" si="1"/>
        <v>474.14135000000005</v>
      </c>
      <c r="I27" s="84">
        <f t="shared" si="2"/>
        <v>95302.411350000009</v>
      </c>
      <c r="M27" s="249"/>
      <c r="N27" s="250"/>
      <c r="O27" s="250"/>
      <c r="P27" s="250"/>
    </row>
    <row r="28" spans="1:16" s="248" customFormat="1" ht="14.25">
      <c r="A28" s="196" t="s">
        <v>40</v>
      </c>
      <c r="B28" s="194" t="s">
        <v>49</v>
      </c>
      <c r="C28" s="195" t="s">
        <v>234</v>
      </c>
      <c r="D28" s="84">
        <v>82694</v>
      </c>
      <c r="E28" s="84">
        <v>1100</v>
      </c>
      <c r="F28" s="84">
        <f>(D28-E28)*0.125</f>
        <v>10199.25</v>
      </c>
      <c r="G28" s="84">
        <v>1826.77</v>
      </c>
      <c r="H28" s="84">
        <f t="shared" si="1"/>
        <v>468.10010000000005</v>
      </c>
      <c r="I28" s="84">
        <f t="shared" si="2"/>
        <v>94088.1201</v>
      </c>
      <c r="M28" s="249"/>
      <c r="N28" s="250"/>
      <c r="O28" s="250"/>
      <c r="P28" s="250"/>
    </row>
    <row r="29" spans="1:16" s="248" customFormat="1" ht="14.25">
      <c r="A29" s="196" t="s">
        <v>40</v>
      </c>
      <c r="B29" s="194" t="s">
        <v>50</v>
      </c>
      <c r="C29" s="195" t="s">
        <v>51</v>
      </c>
      <c r="D29" s="84">
        <v>84564</v>
      </c>
      <c r="E29" s="84">
        <v>1100</v>
      </c>
      <c r="F29" s="84">
        <f>(D29-E29)*0.125</f>
        <v>10433</v>
      </c>
      <c r="G29" s="84">
        <v>1826.77</v>
      </c>
      <c r="H29" s="84">
        <f t="shared" si="1"/>
        <v>478.61885000000001</v>
      </c>
      <c r="I29" s="84">
        <f t="shared" si="2"/>
        <v>96202.388850000003</v>
      </c>
      <c r="M29" s="249"/>
      <c r="N29" s="250"/>
      <c r="O29" s="250"/>
      <c r="P29" s="250"/>
    </row>
    <row r="30" spans="1:16" s="248" customFormat="1" ht="14.25">
      <c r="A30" s="196" t="s">
        <v>40</v>
      </c>
      <c r="B30" s="194" t="s">
        <v>52</v>
      </c>
      <c r="C30" s="195" t="s">
        <v>53</v>
      </c>
      <c r="D30" s="84">
        <v>83069</v>
      </c>
      <c r="E30" s="84">
        <v>1100</v>
      </c>
      <c r="F30" s="84">
        <f>(D30-E30)*0.125</f>
        <v>10246.125</v>
      </c>
      <c r="G30" s="84">
        <v>1826.77</v>
      </c>
      <c r="H30" s="84">
        <f t="shared" si="1"/>
        <v>470.20947500000005</v>
      </c>
      <c r="I30" s="84">
        <f t="shared" si="2"/>
        <v>94512.104475</v>
      </c>
      <c r="M30" s="249"/>
      <c r="N30" s="250"/>
      <c r="O30" s="250"/>
      <c r="P30" s="250"/>
    </row>
    <row r="31" spans="1:16" s="248" customFormat="1" ht="14.25">
      <c r="A31" s="196" t="s">
        <v>40</v>
      </c>
      <c r="B31" s="194" t="s">
        <v>54</v>
      </c>
      <c r="C31" s="195" t="s">
        <v>43</v>
      </c>
      <c r="D31" s="84">
        <v>82655</v>
      </c>
      <c r="E31" s="84">
        <v>1100</v>
      </c>
      <c r="F31" s="84">
        <f>(D31-E31)*0.125</f>
        <v>10194.375</v>
      </c>
      <c r="G31" s="84">
        <v>1826.77</v>
      </c>
      <c r="H31" s="84">
        <f t="shared" ref="H31" si="7">(D31-E31+F31+G31)*0.005</f>
        <v>467.88072500000004</v>
      </c>
      <c r="I31" s="84">
        <f t="shared" ref="I31" si="8">D31-E31+F31+H31+G31</f>
        <v>94044.025725</v>
      </c>
      <c r="M31" s="249"/>
      <c r="N31" s="250"/>
      <c r="O31" s="250"/>
      <c r="P31" s="250"/>
    </row>
    <row r="32" spans="1:16" s="99" customFormat="1" ht="14.25">
      <c r="A32" s="196" t="s">
        <v>40</v>
      </c>
      <c r="B32" s="194" t="s">
        <v>55</v>
      </c>
      <c r="C32" s="195" t="s">
        <v>56</v>
      </c>
      <c r="D32" s="84">
        <v>83670</v>
      </c>
      <c r="E32" s="84">
        <v>1100</v>
      </c>
      <c r="F32" s="84">
        <f t="shared" si="6"/>
        <v>10321.25</v>
      </c>
      <c r="G32" s="84">
        <v>1826.77</v>
      </c>
      <c r="H32" s="84">
        <f t="shared" si="1"/>
        <v>473.59010000000001</v>
      </c>
      <c r="I32" s="84">
        <f t="shared" si="2"/>
        <v>95191.610100000005</v>
      </c>
      <c r="M32" s="100"/>
      <c r="N32" s="101"/>
      <c r="O32" s="101"/>
      <c r="P32" s="101"/>
    </row>
    <row r="33" spans="1:16" s="248" customFormat="1" ht="14.25">
      <c r="A33" s="196" t="s">
        <v>40</v>
      </c>
      <c r="B33" s="194" t="s">
        <v>57</v>
      </c>
      <c r="C33" s="195" t="s">
        <v>58</v>
      </c>
      <c r="D33" s="84">
        <v>83670</v>
      </c>
      <c r="E33" s="84">
        <v>1100</v>
      </c>
      <c r="F33" s="84">
        <f t="shared" ref="F33" si="9">(D33-E33)*0.125</f>
        <v>10321.25</v>
      </c>
      <c r="G33" s="84">
        <v>1826.77</v>
      </c>
      <c r="H33" s="84">
        <f t="shared" ref="H33" si="10">(D33-E33+F33+G33)*0.005</f>
        <v>473.59010000000001</v>
      </c>
      <c r="I33" s="84">
        <f t="shared" ref="I33" si="11">D33-E33+F33+H33+G33</f>
        <v>95191.610100000005</v>
      </c>
      <c r="M33" s="249"/>
      <c r="N33" s="250"/>
      <c r="O33" s="250"/>
      <c r="P33" s="250"/>
    </row>
    <row r="34" spans="1:16" s="248" customFormat="1" ht="14.25">
      <c r="A34" s="193" t="s">
        <v>63</v>
      </c>
      <c r="B34" s="194" t="s">
        <v>64</v>
      </c>
      <c r="C34" s="195"/>
      <c r="D34" s="84"/>
      <c r="E34" s="84"/>
      <c r="F34" s="84"/>
      <c r="G34" s="84"/>
      <c r="H34" s="84"/>
      <c r="I34" s="84"/>
      <c r="M34" s="250"/>
      <c r="N34" s="250"/>
      <c r="O34" s="250"/>
      <c r="P34" s="250"/>
    </row>
    <row r="35" spans="1:16" s="248" customFormat="1" thickBot="1">
      <c r="A35" s="193" t="s">
        <v>63</v>
      </c>
      <c r="B35" s="194" t="s">
        <v>65</v>
      </c>
      <c r="C35" s="195"/>
      <c r="D35" s="84"/>
      <c r="E35" s="84"/>
      <c r="F35" s="84"/>
      <c r="G35" s="84"/>
      <c r="H35" s="84"/>
      <c r="I35" s="84"/>
      <c r="M35" s="250"/>
      <c r="N35" s="250"/>
      <c r="O35" s="250"/>
      <c r="P35" s="250"/>
    </row>
    <row r="36" spans="1:16" s="248" customFormat="1" ht="18.75" thickBot="1">
      <c r="A36" s="464" t="s">
        <v>66</v>
      </c>
      <c r="B36" s="465"/>
      <c r="C36" s="465"/>
      <c r="D36" s="465"/>
      <c r="E36" s="465"/>
      <c r="F36" s="465"/>
      <c r="G36" s="465"/>
      <c r="H36" s="465"/>
      <c r="I36" s="466"/>
      <c r="M36" s="250"/>
      <c r="N36" s="250"/>
      <c r="O36" s="250"/>
      <c r="P36" s="250"/>
    </row>
    <row r="37" spans="1:16" s="252" customFormat="1">
      <c r="A37" s="434" t="s">
        <v>7</v>
      </c>
      <c r="B37" s="434"/>
      <c r="C37" s="358" t="s">
        <v>8</v>
      </c>
      <c r="D37" s="358" t="s">
        <v>9</v>
      </c>
      <c r="E37" s="358" t="s">
        <v>10</v>
      </c>
      <c r="F37" s="358" t="s">
        <v>11</v>
      </c>
      <c r="G37" s="358" t="s">
        <v>12</v>
      </c>
      <c r="H37" s="358" t="s">
        <v>13</v>
      </c>
      <c r="I37" s="358" t="s">
        <v>14</v>
      </c>
      <c r="M37" s="253"/>
      <c r="N37" s="253"/>
      <c r="O37" s="253"/>
      <c r="P37" s="253"/>
    </row>
    <row r="38" spans="1:16" s="255" customFormat="1" ht="14.25">
      <c r="A38" s="193" t="s">
        <v>26</v>
      </c>
      <c r="B38" s="194" t="s">
        <v>67</v>
      </c>
      <c r="C38" s="202" t="s">
        <v>68</v>
      </c>
      <c r="D38" s="84"/>
      <c r="E38" s="84"/>
      <c r="F38" s="84"/>
      <c r="G38" s="84"/>
      <c r="H38" s="84"/>
      <c r="I38" s="84"/>
      <c r="M38" s="256"/>
      <c r="N38" s="256"/>
      <c r="O38" s="256"/>
      <c r="P38" s="256"/>
    </row>
    <row r="39" spans="1:16" s="255" customFormat="1" ht="14.25">
      <c r="A39" s="193" t="s">
        <v>69</v>
      </c>
      <c r="B39" s="194" t="s">
        <v>70</v>
      </c>
      <c r="C39" s="202" t="s">
        <v>71</v>
      </c>
      <c r="D39" s="84"/>
      <c r="E39" s="84"/>
      <c r="F39" s="84"/>
      <c r="G39" s="84"/>
      <c r="H39" s="84"/>
      <c r="I39" s="84"/>
      <c r="M39" s="256"/>
      <c r="N39" s="256"/>
      <c r="O39" s="256"/>
      <c r="P39" s="256"/>
    </row>
    <row r="40" spans="1:16" s="255" customFormat="1" ht="14.25">
      <c r="A40" s="193" t="s">
        <v>72</v>
      </c>
      <c r="B40" s="203" t="s">
        <v>73</v>
      </c>
      <c r="C40" s="202" t="s">
        <v>74</v>
      </c>
      <c r="D40" s="84"/>
      <c r="E40" s="84"/>
      <c r="F40" s="84"/>
      <c r="G40" s="84"/>
      <c r="H40" s="84"/>
      <c r="I40" s="84"/>
      <c r="M40" s="256"/>
      <c r="N40" s="256"/>
      <c r="O40" s="256"/>
      <c r="P40" s="256"/>
    </row>
    <row r="41" spans="1:16" s="248" customFormat="1" ht="14.25">
      <c r="A41" s="193" t="s">
        <v>75</v>
      </c>
      <c r="B41" s="194" t="s">
        <v>76</v>
      </c>
      <c r="C41" s="202" t="s">
        <v>77</v>
      </c>
      <c r="D41" s="84">
        <v>88897</v>
      </c>
      <c r="E41" s="84">
        <v>1100</v>
      </c>
      <c r="F41" s="84">
        <f t="shared" ref="F41:F43" si="12">(D41-E41)*0.125</f>
        <v>10974.625</v>
      </c>
      <c r="G41" s="84">
        <v>1826.77</v>
      </c>
      <c r="H41" s="84">
        <f>(D41-E41+F41+G41)*0.005</f>
        <v>502.99197500000002</v>
      </c>
      <c r="I41" s="84">
        <f>D41-E41+F41+H41+G41</f>
        <v>101101.386975</v>
      </c>
      <c r="M41" s="250"/>
      <c r="N41" s="250"/>
      <c r="O41" s="250"/>
      <c r="P41" s="250"/>
    </row>
    <row r="42" spans="1:16" s="99" customFormat="1" ht="14.25">
      <c r="A42" s="193" t="s">
        <v>75</v>
      </c>
      <c r="B42" s="194" t="s">
        <v>78</v>
      </c>
      <c r="C42" s="202" t="s">
        <v>43</v>
      </c>
      <c r="D42" s="84">
        <v>88700</v>
      </c>
      <c r="E42" s="84">
        <v>1100</v>
      </c>
      <c r="F42" s="84">
        <f t="shared" si="12"/>
        <v>10950</v>
      </c>
      <c r="G42" s="84">
        <v>1826.77</v>
      </c>
      <c r="H42" s="84">
        <f t="shared" ref="H42:H45" si="13">(D42-E42+F42+G42)*0.005</f>
        <v>501.88385000000005</v>
      </c>
      <c r="I42" s="84">
        <f t="shared" ref="I42:I45" si="14">D42-E42+F42+H42+G42</f>
        <v>100878.65385</v>
      </c>
      <c r="M42" s="101"/>
      <c r="N42" s="101"/>
      <c r="O42" s="101"/>
      <c r="P42" s="101"/>
    </row>
    <row r="43" spans="1:16" s="248" customFormat="1" ht="14.25">
      <c r="A43" s="193" t="s">
        <v>79</v>
      </c>
      <c r="B43" s="194" t="s">
        <v>80</v>
      </c>
      <c r="C43" s="202" t="s">
        <v>43</v>
      </c>
      <c r="D43" s="84">
        <v>90192</v>
      </c>
      <c r="E43" s="84">
        <v>1100</v>
      </c>
      <c r="F43" s="84">
        <f t="shared" si="12"/>
        <v>11136.5</v>
      </c>
      <c r="G43" s="84">
        <v>1826.77</v>
      </c>
      <c r="H43" s="84">
        <f>(D43-E43+F43+G43)*0.005</f>
        <v>510.27635000000004</v>
      </c>
      <c r="I43" s="84">
        <f>D43-E43+F43+H43+G43</f>
        <v>102565.54635</v>
      </c>
      <c r="M43" s="250"/>
      <c r="N43" s="250"/>
      <c r="O43" s="250"/>
      <c r="P43" s="250"/>
    </row>
    <row r="44" spans="1:16" s="248" customFormat="1" ht="14.25">
      <c r="A44" s="193" t="s">
        <v>75</v>
      </c>
      <c r="B44" s="194" t="s">
        <v>81</v>
      </c>
      <c r="C44" s="202" t="s">
        <v>43</v>
      </c>
      <c r="D44" s="84"/>
      <c r="E44" s="84"/>
      <c r="F44" s="84"/>
      <c r="G44" s="84"/>
      <c r="H44" s="84"/>
      <c r="I44" s="84"/>
      <c r="M44" s="250"/>
      <c r="N44" s="250"/>
      <c r="O44" s="250"/>
      <c r="P44" s="250"/>
    </row>
    <row r="45" spans="1:16" s="248" customFormat="1" ht="14.25">
      <c r="A45" s="193" t="s">
        <v>82</v>
      </c>
      <c r="B45" s="194" t="s">
        <v>83</v>
      </c>
      <c r="C45" s="202" t="s">
        <v>84</v>
      </c>
      <c r="D45" s="84">
        <v>90125</v>
      </c>
      <c r="E45" s="84">
        <v>1100</v>
      </c>
      <c r="F45" s="84">
        <f>(D45-E45)*0.125</f>
        <v>11128.125</v>
      </c>
      <c r="G45" s="84">
        <v>1826.77</v>
      </c>
      <c r="H45" s="84">
        <f t="shared" si="13"/>
        <v>509.89947500000005</v>
      </c>
      <c r="I45" s="84">
        <f t="shared" si="14"/>
        <v>102489.794475</v>
      </c>
      <c r="M45" s="250"/>
      <c r="N45" s="250"/>
      <c r="O45" s="250"/>
      <c r="P45" s="250"/>
    </row>
    <row r="46" spans="1:16" s="248" customFormat="1" ht="14.25">
      <c r="A46" s="193" t="s">
        <v>91</v>
      </c>
      <c r="B46" s="194" t="s">
        <v>92</v>
      </c>
      <c r="C46" s="202" t="s">
        <v>93</v>
      </c>
      <c r="D46" s="84"/>
      <c r="E46" s="84"/>
      <c r="F46" s="84"/>
      <c r="G46" s="84"/>
      <c r="H46" s="84"/>
      <c r="I46" s="84"/>
      <c r="M46" s="250"/>
      <c r="N46" s="250"/>
      <c r="O46" s="250"/>
      <c r="P46" s="250"/>
    </row>
    <row r="47" spans="1:16" s="99" customFormat="1" ht="14.25">
      <c r="A47" s="193" t="s">
        <v>94</v>
      </c>
      <c r="B47" s="194" t="s">
        <v>95</v>
      </c>
      <c r="C47" s="204" t="s">
        <v>96</v>
      </c>
      <c r="D47" s="84">
        <v>89438</v>
      </c>
      <c r="E47" s="84">
        <v>1100</v>
      </c>
      <c r="F47" s="84">
        <f>(D47-E47)*0.125</f>
        <v>11042.25</v>
      </c>
      <c r="G47" s="84">
        <v>1826.77</v>
      </c>
      <c r="H47" s="84">
        <f>(D47-E47+F47+G47)*0.005</f>
        <v>506.03510000000006</v>
      </c>
      <c r="I47" s="84">
        <f>D47-E47+F47+H47+G47</f>
        <v>101713.0551</v>
      </c>
      <c r="M47" s="101"/>
      <c r="N47" s="101"/>
      <c r="O47" s="101"/>
      <c r="P47" s="101"/>
    </row>
    <row r="48" spans="1:16" s="99" customFormat="1" ht="14.25">
      <c r="A48" s="193" t="s">
        <v>94</v>
      </c>
      <c r="B48" s="194" t="s">
        <v>97</v>
      </c>
      <c r="C48" s="204" t="s">
        <v>98</v>
      </c>
      <c r="D48" s="84">
        <v>89438</v>
      </c>
      <c r="E48" s="85">
        <v>1100</v>
      </c>
      <c r="F48" s="84">
        <f>(D48-E48)*0.125</f>
        <v>11042.25</v>
      </c>
      <c r="G48" s="84">
        <v>1826.77</v>
      </c>
      <c r="H48" s="85">
        <f>(D48-E48+F48+G48)*0.005</f>
        <v>506.03510000000006</v>
      </c>
      <c r="I48" s="85">
        <f>D48-E48+F48+H48+G48</f>
        <v>101713.0551</v>
      </c>
      <c r="M48" s="101"/>
      <c r="N48" s="101"/>
      <c r="O48" s="101"/>
      <c r="P48" s="101"/>
    </row>
    <row r="49" spans="1:16" s="248" customFormat="1" ht="14.25">
      <c r="A49" s="193" t="s">
        <v>99</v>
      </c>
      <c r="B49" s="194" t="s">
        <v>100</v>
      </c>
      <c r="C49" s="204" t="s">
        <v>101</v>
      </c>
      <c r="D49" s="84"/>
      <c r="E49" s="84"/>
      <c r="F49" s="84"/>
      <c r="G49" s="84"/>
      <c r="H49" s="84"/>
      <c r="I49" s="84"/>
      <c r="M49" s="250"/>
      <c r="N49" s="250"/>
      <c r="O49" s="250"/>
      <c r="P49" s="250"/>
    </row>
    <row r="50" spans="1:16" s="248" customFormat="1" ht="14.25">
      <c r="A50" s="193" t="s">
        <v>99</v>
      </c>
      <c r="B50" s="194" t="s">
        <v>102</v>
      </c>
      <c r="C50" s="204" t="s">
        <v>101</v>
      </c>
      <c r="D50" s="84"/>
      <c r="E50" s="84"/>
      <c r="F50" s="84"/>
      <c r="G50" s="84"/>
      <c r="H50" s="84"/>
      <c r="I50" s="84"/>
      <c r="M50" s="250"/>
      <c r="N50" s="250"/>
      <c r="O50" s="250"/>
      <c r="P50" s="250"/>
    </row>
    <row r="51" spans="1:16" s="248" customFormat="1" ht="14.25">
      <c r="A51" s="193" t="s">
        <v>105</v>
      </c>
      <c r="B51" s="194" t="s">
        <v>106</v>
      </c>
      <c r="C51" s="204" t="s">
        <v>107</v>
      </c>
      <c r="D51" s="84"/>
      <c r="E51" s="84"/>
      <c r="F51" s="84"/>
      <c r="G51" s="84"/>
      <c r="H51" s="84"/>
      <c r="I51" s="84"/>
      <c r="M51" s="250"/>
      <c r="N51" s="250"/>
      <c r="O51" s="250"/>
      <c r="P51" s="250"/>
    </row>
    <row r="52" spans="1:16" s="248" customFormat="1" ht="14.25">
      <c r="A52" s="193" t="s">
        <v>108</v>
      </c>
      <c r="B52" s="194" t="s">
        <v>109</v>
      </c>
      <c r="C52" s="204" t="s">
        <v>110</v>
      </c>
      <c r="D52" s="85"/>
      <c r="E52" s="85"/>
      <c r="F52" s="84"/>
      <c r="G52" s="84"/>
      <c r="H52" s="85"/>
      <c r="I52" s="85"/>
      <c r="M52" s="250"/>
      <c r="N52" s="250"/>
      <c r="O52" s="250"/>
      <c r="P52" s="250"/>
    </row>
    <row r="53" spans="1:16" s="248" customFormat="1" ht="14.25">
      <c r="A53" s="193" t="s">
        <v>108</v>
      </c>
      <c r="B53" s="194" t="s">
        <v>111</v>
      </c>
      <c r="C53" s="195" t="s">
        <v>98</v>
      </c>
      <c r="D53" s="84"/>
      <c r="E53" s="85"/>
      <c r="F53" s="84"/>
      <c r="G53" s="84"/>
      <c r="H53" s="85"/>
      <c r="I53" s="85"/>
      <c r="M53" s="250"/>
      <c r="N53" s="250"/>
      <c r="O53" s="250"/>
      <c r="P53" s="250"/>
    </row>
    <row r="54" spans="1:16" s="252" customFormat="1" ht="14.25">
      <c r="A54" s="193" t="s">
        <v>99</v>
      </c>
      <c r="B54" s="194" t="s">
        <v>103</v>
      </c>
      <c r="C54" s="204" t="s">
        <v>104</v>
      </c>
      <c r="D54" s="84"/>
      <c r="E54" s="84"/>
      <c r="F54" s="84"/>
      <c r="G54" s="84"/>
      <c r="H54" s="84"/>
      <c r="I54" s="84"/>
      <c r="M54" s="253"/>
      <c r="N54" s="253"/>
      <c r="O54" s="253"/>
      <c r="P54" s="253"/>
    </row>
    <row r="55" spans="1:16" s="248" customFormat="1" ht="14.25">
      <c r="A55" s="193" t="s">
        <v>85</v>
      </c>
      <c r="B55" s="194" t="s">
        <v>86</v>
      </c>
      <c r="C55" s="202" t="s">
        <v>87</v>
      </c>
      <c r="D55" s="84"/>
      <c r="E55" s="84"/>
      <c r="F55" s="84"/>
      <c r="G55" s="84"/>
      <c r="H55" s="84"/>
      <c r="I55" s="84"/>
      <c r="M55" s="250"/>
      <c r="N55" s="250"/>
      <c r="O55" s="250"/>
      <c r="P55" s="250"/>
    </row>
    <row r="56" spans="1:16" s="99" customFormat="1" ht="14.25">
      <c r="A56" s="193" t="s">
        <v>88</v>
      </c>
      <c r="B56" s="194" t="s">
        <v>89</v>
      </c>
      <c r="C56" s="202" t="s">
        <v>90</v>
      </c>
      <c r="D56" s="368"/>
      <c r="E56" s="84"/>
      <c r="F56" s="84"/>
      <c r="G56" s="84"/>
      <c r="H56" s="84"/>
      <c r="I56" s="84"/>
    </row>
    <row r="57" spans="1:16" s="248" customFormat="1" ht="14.25">
      <c r="A57" s="193" t="s">
        <v>63</v>
      </c>
      <c r="B57" s="194" t="s">
        <v>112</v>
      </c>
      <c r="C57" s="205"/>
      <c r="D57" s="84"/>
      <c r="E57" s="84"/>
      <c r="F57" s="84"/>
      <c r="G57" s="84"/>
      <c r="H57" s="84"/>
      <c r="I57" s="84"/>
      <c r="M57" s="250"/>
      <c r="N57" s="250"/>
      <c r="O57" s="250"/>
      <c r="P57" s="250"/>
    </row>
    <row r="58" spans="1:16" s="248" customFormat="1" ht="14.25">
      <c r="A58" s="193" t="s">
        <v>63</v>
      </c>
      <c r="B58" s="194" t="s">
        <v>113</v>
      </c>
      <c r="C58" s="205"/>
      <c r="D58" s="84"/>
      <c r="E58" s="84"/>
      <c r="F58" s="84"/>
      <c r="G58" s="84"/>
      <c r="H58" s="84"/>
      <c r="I58" s="84"/>
      <c r="M58" s="250"/>
      <c r="N58" s="250"/>
      <c r="O58" s="250"/>
      <c r="P58" s="250"/>
    </row>
    <row r="59" spans="1:16" s="248" customFormat="1" ht="14.25">
      <c r="A59" s="193" t="s">
        <v>63</v>
      </c>
      <c r="B59" s="194" t="s">
        <v>115</v>
      </c>
      <c r="C59" s="205"/>
      <c r="D59" s="84"/>
      <c r="E59" s="84"/>
      <c r="F59" s="84"/>
      <c r="G59" s="84"/>
      <c r="H59" s="84"/>
      <c r="I59" s="84"/>
      <c r="M59" s="249"/>
      <c r="N59" s="249"/>
      <c r="O59" s="249"/>
      <c r="P59" s="249"/>
    </row>
    <row r="60" spans="1:16" s="248" customFormat="1" ht="14.25">
      <c r="A60" s="193" t="s">
        <v>63</v>
      </c>
      <c r="B60" s="194" t="s">
        <v>114</v>
      </c>
      <c r="C60" s="205"/>
      <c r="D60" s="84"/>
      <c r="E60" s="84"/>
      <c r="F60" s="84"/>
      <c r="G60" s="84"/>
      <c r="H60" s="84"/>
      <c r="I60" s="84"/>
      <c r="M60" s="249"/>
      <c r="N60" s="249"/>
      <c r="O60" s="249"/>
      <c r="P60" s="249"/>
    </row>
    <row r="61" spans="1:16" s="248" customFormat="1" ht="14.25">
      <c r="A61" s="193" t="s">
        <v>63</v>
      </c>
      <c r="B61" s="194" t="s">
        <v>116</v>
      </c>
      <c r="C61" s="205"/>
      <c r="D61" s="84"/>
      <c r="E61" s="84"/>
      <c r="F61" s="84"/>
      <c r="G61" s="84"/>
      <c r="H61" s="84"/>
      <c r="I61" s="84"/>
      <c r="M61" s="249"/>
      <c r="N61" s="249"/>
      <c r="O61" s="249"/>
      <c r="P61" s="249"/>
    </row>
    <row r="62" spans="1:16" s="248" customFormat="1" thickBot="1">
      <c r="A62" s="206" t="s">
        <v>63</v>
      </c>
      <c r="B62" s="207" t="s">
        <v>117</v>
      </c>
      <c r="C62" s="205"/>
      <c r="D62" s="84"/>
      <c r="E62" s="84"/>
      <c r="F62" s="84"/>
      <c r="G62" s="84"/>
      <c r="H62" s="84"/>
      <c r="I62" s="84"/>
      <c r="M62" s="249"/>
      <c r="N62" s="249"/>
      <c r="O62" s="249"/>
      <c r="P62" s="249"/>
    </row>
    <row r="63" spans="1:16" s="248" customFormat="1" ht="18.75" thickBot="1">
      <c r="A63" s="464" t="s">
        <v>118</v>
      </c>
      <c r="B63" s="465"/>
      <c r="C63" s="465"/>
      <c r="D63" s="465"/>
      <c r="E63" s="465"/>
      <c r="F63" s="465"/>
      <c r="G63" s="465"/>
      <c r="H63" s="465"/>
      <c r="I63" s="466"/>
      <c r="M63" s="250"/>
      <c r="N63" s="250"/>
      <c r="O63" s="250"/>
      <c r="P63" s="250"/>
    </row>
    <row r="64" spans="1:16" s="248" customFormat="1">
      <c r="A64" s="434" t="s">
        <v>7</v>
      </c>
      <c r="B64" s="434"/>
      <c r="C64" s="358" t="s">
        <v>8</v>
      </c>
      <c r="D64" s="358" t="s">
        <v>9</v>
      </c>
      <c r="E64" s="358" t="s">
        <v>10</v>
      </c>
      <c r="F64" s="358" t="s">
        <v>11</v>
      </c>
      <c r="G64" s="358" t="s">
        <v>12</v>
      </c>
      <c r="H64" s="358" t="s">
        <v>13</v>
      </c>
      <c r="I64" s="358" t="s">
        <v>14</v>
      </c>
      <c r="M64" s="250"/>
      <c r="N64" s="250"/>
      <c r="O64" s="250"/>
      <c r="P64" s="250"/>
    </row>
    <row r="65" spans="1:16" s="248" customFormat="1" ht="14.25">
      <c r="A65" s="211" t="s">
        <v>124</v>
      </c>
      <c r="B65" s="212" t="s">
        <v>125</v>
      </c>
      <c r="C65" s="195" t="s">
        <v>68</v>
      </c>
      <c r="D65" s="368">
        <v>90890</v>
      </c>
      <c r="E65" s="84">
        <v>1100</v>
      </c>
      <c r="F65" s="84">
        <f>(D65-E65)*0.125</f>
        <v>11223.75</v>
      </c>
      <c r="G65" s="84">
        <v>1826.77</v>
      </c>
      <c r="H65" s="84">
        <f>(D65-E65+F65+G65)*0.005</f>
        <v>514.20260000000007</v>
      </c>
      <c r="I65" s="84">
        <f>D65-E65+F65+H65+G65</f>
        <v>103354.72260000001</v>
      </c>
      <c r="M65" s="250"/>
      <c r="N65" s="250"/>
      <c r="O65" s="250"/>
      <c r="P65" s="250"/>
    </row>
    <row r="66" spans="1:16" s="248" customFormat="1" ht="14.25">
      <c r="A66" s="211" t="s">
        <v>124</v>
      </c>
      <c r="B66" s="212" t="s">
        <v>126</v>
      </c>
      <c r="C66" s="195" t="s">
        <v>127</v>
      </c>
      <c r="D66" s="368">
        <v>90935</v>
      </c>
      <c r="E66" s="84">
        <v>1100</v>
      </c>
      <c r="F66" s="84">
        <f t="shared" ref="F66:F70" si="15">(D66-E66)*0.125</f>
        <v>11229.375</v>
      </c>
      <c r="G66" s="84">
        <v>1826.77</v>
      </c>
      <c r="H66" s="84">
        <f t="shared" ref="H66:H70" si="16">(D66-E66+F66+G66)*0.005</f>
        <v>514.45572500000003</v>
      </c>
      <c r="I66" s="84">
        <f t="shared" ref="I66:I70" si="17">D66-E66+F66+H66+G66</f>
        <v>103405.60072500001</v>
      </c>
      <c r="M66" s="250"/>
      <c r="N66" s="250"/>
      <c r="O66" s="250"/>
      <c r="P66" s="250"/>
    </row>
    <row r="67" spans="1:16" s="255" customFormat="1" ht="14.25">
      <c r="A67" s="211" t="s">
        <v>124</v>
      </c>
      <c r="B67" s="212" t="s">
        <v>128</v>
      </c>
      <c r="C67" s="195" t="s">
        <v>127</v>
      </c>
      <c r="D67" s="368">
        <v>91433</v>
      </c>
      <c r="E67" s="84">
        <v>1100</v>
      </c>
      <c r="F67" s="84">
        <f t="shared" si="15"/>
        <v>11291.625</v>
      </c>
      <c r="G67" s="84">
        <v>1826.77</v>
      </c>
      <c r="H67" s="84">
        <f t="shared" si="16"/>
        <v>517.25697500000001</v>
      </c>
      <c r="I67" s="84">
        <f t="shared" si="17"/>
        <v>103968.651975</v>
      </c>
      <c r="J67" s="99"/>
      <c r="M67" s="256"/>
      <c r="N67" s="256"/>
      <c r="O67" s="256"/>
      <c r="P67" s="256"/>
    </row>
    <row r="68" spans="1:16" s="255" customFormat="1" ht="14.25">
      <c r="A68" s="211" t="s">
        <v>129</v>
      </c>
      <c r="B68" s="212" t="s">
        <v>130</v>
      </c>
      <c r="C68" s="195" t="s">
        <v>131</v>
      </c>
      <c r="D68" s="368">
        <v>92928</v>
      </c>
      <c r="E68" s="84">
        <v>1100</v>
      </c>
      <c r="F68" s="84">
        <f t="shared" si="15"/>
        <v>11478.5</v>
      </c>
      <c r="G68" s="84">
        <v>1826.77</v>
      </c>
      <c r="H68" s="84">
        <f t="shared" si="16"/>
        <v>525.66635000000008</v>
      </c>
      <c r="I68" s="84">
        <f t="shared" si="17"/>
        <v>105658.93635</v>
      </c>
      <c r="M68" s="256"/>
      <c r="N68" s="256"/>
      <c r="O68" s="256"/>
      <c r="P68" s="256"/>
    </row>
    <row r="69" spans="1:16" s="255" customFormat="1" ht="14.25">
      <c r="A69" s="211" t="s">
        <v>132</v>
      </c>
      <c r="B69" s="212" t="s">
        <v>133</v>
      </c>
      <c r="C69" s="195" t="s">
        <v>134</v>
      </c>
      <c r="D69" s="368">
        <v>93127</v>
      </c>
      <c r="E69" s="84">
        <v>1100</v>
      </c>
      <c r="F69" s="84">
        <f t="shared" si="15"/>
        <v>11503.375</v>
      </c>
      <c r="G69" s="84">
        <v>1826.77</v>
      </c>
      <c r="H69" s="84">
        <f>(D69-E69+F69+G69)*0.005</f>
        <v>526.78572500000007</v>
      </c>
      <c r="I69" s="84">
        <f>D69-E69+F69+H69+G69</f>
        <v>105883.930725</v>
      </c>
      <c r="M69" s="256"/>
      <c r="N69" s="256"/>
      <c r="O69" s="256"/>
      <c r="P69" s="256"/>
    </row>
    <row r="70" spans="1:16" s="265" customFormat="1" ht="14.25">
      <c r="A70" s="211" t="s">
        <v>132</v>
      </c>
      <c r="B70" s="212" t="s">
        <v>135</v>
      </c>
      <c r="C70" s="195" t="s">
        <v>134</v>
      </c>
      <c r="D70" s="368">
        <v>94908</v>
      </c>
      <c r="E70" s="84">
        <v>1100</v>
      </c>
      <c r="F70" s="84">
        <f t="shared" si="15"/>
        <v>11726</v>
      </c>
      <c r="G70" s="84">
        <v>1826.77</v>
      </c>
      <c r="H70" s="84">
        <f t="shared" si="16"/>
        <v>536.80385000000001</v>
      </c>
      <c r="I70" s="84">
        <f t="shared" si="17"/>
        <v>107897.57385</v>
      </c>
      <c r="M70" s="266"/>
      <c r="N70" s="266"/>
      <c r="O70" s="266"/>
      <c r="P70" s="266"/>
    </row>
    <row r="71" spans="1:16" s="99" customFormat="1" ht="14.25">
      <c r="A71" s="211" t="s">
        <v>119</v>
      </c>
      <c r="B71" s="212" t="s">
        <v>120</v>
      </c>
      <c r="C71" s="195" t="s">
        <v>121</v>
      </c>
      <c r="D71" s="368"/>
      <c r="E71" s="84"/>
      <c r="F71" s="84"/>
      <c r="G71" s="84"/>
      <c r="H71" s="84"/>
      <c r="I71" s="84"/>
      <c r="J71" s="255"/>
      <c r="M71" s="101"/>
      <c r="N71" s="101"/>
      <c r="O71" s="101"/>
      <c r="P71" s="101"/>
    </row>
    <row r="72" spans="1:16" s="99" customFormat="1" ht="14.25">
      <c r="A72" s="213" t="s">
        <v>119</v>
      </c>
      <c r="B72" s="214" t="s">
        <v>122</v>
      </c>
      <c r="C72" s="195" t="s">
        <v>123</v>
      </c>
      <c r="D72" s="368"/>
      <c r="E72" s="84"/>
      <c r="F72" s="84"/>
      <c r="G72" s="84"/>
      <c r="H72" s="84"/>
      <c r="I72" s="84"/>
      <c r="J72" s="255"/>
      <c r="M72" s="101"/>
      <c r="N72" s="101"/>
      <c r="O72" s="101"/>
      <c r="P72" s="101"/>
    </row>
    <row r="73" spans="1:16" s="248" customFormat="1" ht="14.25">
      <c r="A73" s="193" t="s">
        <v>63</v>
      </c>
      <c r="B73" s="194" t="s">
        <v>136</v>
      </c>
      <c r="C73" s="205"/>
      <c r="D73" s="84"/>
      <c r="E73" s="84"/>
      <c r="F73" s="84"/>
      <c r="G73" s="84"/>
      <c r="H73" s="84"/>
      <c r="I73" s="84"/>
      <c r="J73" s="99"/>
      <c r="M73" s="250"/>
      <c r="N73" s="250"/>
      <c r="O73" s="250"/>
      <c r="P73" s="250"/>
    </row>
    <row r="74" spans="1:16" s="248" customFormat="1" ht="14.25">
      <c r="A74" s="193" t="s">
        <v>63</v>
      </c>
      <c r="B74" s="194" t="s">
        <v>137</v>
      </c>
      <c r="C74" s="205"/>
      <c r="D74" s="84"/>
      <c r="E74" s="84"/>
      <c r="F74" s="84"/>
      <c r="G74" s="84"/>
      <c r="H74" s="84"/>
      <c r="I74" s="84"/>
      <c r="M74" s="250"/>
      <c r="N74" s="250"/>
      <c r="O74" s="250"/>
      <c r="P74" s="250"/>
    </row>
    <row r="75" spans="1:16" s="248" customFormat="1" thickBot="1">
      <c r="A75" s="206" t="s">
        <v>63</v>
      </c>
      <c r="B75" s="207" t="s">
        <v>138</v>
      </c>
      <c r="C75" s="215"/>
      <c r="D75" s="84"/>
      <c r="E75" s="84"/>
      <c r="F75" s="84"/>
      <c r="G75" s="84"/>
      <c r="H75" s="84"/>
      <c r="I75" s="84"/>
      <c r="M75" s="250"/>
      <c r="N75" s="250"/>
      <c r="O75" s="250"/>
      <c r="P75" s="250"/>
    </row>
    <row r="76" spans="1:16" s="248" customFormat="1" ht="13.5" thickBot="1">
      <c r="A76" s="458" t="s">
        <v>139</v>
      </c>
      <c r="B76" s="459"/>
      <c r="C76" s="459"/>
      <c r="D76" s="459"/>
      <c r="E76" s="460"/>
      <c r="F76" s="270"/>
      <c r="G76" s="270"/>
      <c r="H76" s="270"/>
      <c r="I76" s="270"/>
      <c r="M76" s="250"/>
      <c r="N76" s="250"/>
      <c r="O76" s="250"/>
      <c r="P76" s="250"/>
    </row>
    <row r="77" spans="1:16" s="248" customFormat="1" ht="13.5" thickBot="1">
      <c r="A77" s="458" t="s">
        <v>140</v>
      </c>
      <c r="B77" s="460"/>
      <c r="C77" s="255"/>
      <c r="D77" s="461" t="s">
        <v>141</v>
      </c>
      <c r="E77" s="462"/>
      <c r="F77" s="270"/>
      <c r="G77" s="270" t="s">
        <v>227</v>
      </c>
      <c r="H77" s="270"/>
      <c r="I77" s="270"/>
      <c r="M77" s="250"/>
      <c r="N77" s="250"/>
      <c r="O77" s="250"/>
      <c r="P77" s="250"/>
    </row>
    <row r="78" spans="1:16" s="248" customFormat="1" ht="12.75">
      <c r="A78" s="271" t="s">
        <v>142</v>
      </c>
      <c r="B78" s="272" t="s">
        <v>143</v>
      </c>
      <c r="C78" s="265"/>
      <c r="D78" s="273" t="s">
        <v>142</v>
      </c>
      <c r="E78" s="273" t="s">
        <v>143</v>
      </c>
      <c r="F78" s="270"/>
      <c r="G78" s="270" t="s">
        <v>257</v>
      </c>
      <c r="H78" s="270"/>
      <c r="I78" s="270"/>
      <c r="M78" s="250"/>
      <c r="N78" s="250"/>
      <c r="O78" s="250"/>
      <c r="P78" s="250"/>
    </row>
    <row r="79" spans="1:16" s="248" customFormat="1" ht="12.75">
      <c r="A79" s="274" t="s">
        <v>144</v>
      </c>
      <c r="B79" s="275">
        <v>300</v>
      </c>
      <c r="C79" s="265"/>
      <c r="D79" s="260" t="s">
        <v>145</v>
      </c>
      <c r="E79" s="276">
        <v>300</v>
      </c>
      <c r="F79" s="270"/>
      <c r="G79" s="270"/>
      <c r="H79" s="270"/>
      <c r="I79" s="270"/>
      <c r="M79" s="250"/>
      <c r="N79" s="250"/>
      <c r="O79" s="250"/>
      <c r="P79" s="250"/>
    </row>
    <row r="80" spans="1:16" s="248" customFormat="1" ht="12.75">
      <c r="A80" s="274" t="s">
        <v>146</v>
      </c>
      <c r="B80" s="275">
        <v>400</v>
      </c>
      <c r="C80" s="265"/>
      <c r="D80" s="260" t="s">
        <v>147</v>
      </c>
      <c r="E80" s="276">
        <v>400</v>
      </c>
      <c r="F80" s="270"/>
      <c r="G80" s="270"/>
      <c r="H80" s="270"/>
      <c r="I80" s="270"/>
      <c r="M80" s="250"/>
      <c r="N80" s="250"/>
      <c r="O80" s="250"/>
      <c r="P80" s="250"/>
    </row>
    <row r="81" spans="1:16" s="248" customFormat="1" ht="12.75">
      <c r="A81" s="274" t="s">
        <v>148</v>
      </c>
      <c r="B81" s="275">
        <v>500</v>
      </c>
      <c r="C81" s="265"/>
      <c r="D81" s="260" t="s">
        <v>149</v>
      </c>
      <c r="E81" s="276">
        <v>500</v>
      </c>
      <c r="F81" s="270"/>
      <c r="G81" s="270"/>
      <c r="H81" s="270"/>
      <c r="I81" s="270"/>
      <c r="M81" s="250"/>
      <c r="N81" s="250"/>
      <c r="O81" s="250"/>
      <c r="P81" s="250"/>
    </row>
    <row r="82" spans="1:16" s="248" customFormat="1" ht="12.75">
      <c r="A82" s="274" t="s">
        <v>150</v>
      </c>
      <c r="B82" s="275">
        <v>600</v>
      </c>
      <c r="C82" s="265"/>
      <c r="D82" s="260" t="s">
        <v>151</v>
      </c>
      <c r="E82" s="276">
        <v>600</v>
      </c>
      <c r="F82" s="270"/>
      <c r="G82" s="270"/>
      <c r="H82" s="270"/>
      <c r="I82" s="270"/>
    </row>
    <row r="83" spans="1:16" s="248" customFormat="1" ht="12.75">
      <c r="A83" s="274" t="s">
        <v>152</v>
      </c>
      <c r="B83" s="275">
        <v>700</v>
      </c>
      <c r="C83" s="265"/>
      <c r="D83" s="260" t="s">
        <v>153</v>
      </c>
      <c r="E83" s="276">
        <v>700</v>
      </c>
      <c r="F83" s="270"/>
      <c r="G83" s="270"/>
      <c r="H83" s="270"/>
      <c r="I83" s="270"/>
    </row>
    <row r="84" spans="1:16" s="248" customFormat="1" ht="12.75">
      <c r="A84" s="274" t="s">
        <v>154</v>
      </c>
      <c r="B84" s="275">
        <v>800</v>
      </c>
      <c r="C84" s="265"/>
      <c r="D84" s="260" t="s">
        <v>155</v>
      </c>
      <c r="E84" s="276">
        <v>750</v>
      </c>
      <c r="F84" s="270"/>
      <c r="G84" s="270"/>
      <c r="H84" s="270"/>
      <c r="I84" s="270"/>
    </row>
    <row r="85" spans="1:16" s="248" customFormat="1" ht="12.75">
      <c r="A85" s="277" t="s">
        <v>156</v>
      </c>
      <c r="B85" s="278">
        <v>900</v>
      </c>
      <c r="C85" s="265"/>
      <c r="D85" s="260" t="s">
        <v>157</v>
      </c>
      <c r="E85" s="276">
        <v>800</v>
      </c>
      <c r="F85" s="270"/>
      <c r="G85" s="270"/>
      <c r="H85" s="270"/>
      <c r="I85" s="270"/>
    </row>
    <row r="86" spans="1:16" s="248" customFormat="1" ht="12.75">
      <c r="A86" s="253" t="s">
        <v>237</v>
      </c>
      <c r="B86" s="279"/>
      <c r="C86" s="265"/>
      <c r="D86" s="266"/>
      <c r="E86" s="280"/>
      <c r="F86" s="270"/>
      <c r="G86" s="270"/>
      <c r="H86" s="270"/>
      <c r="I86" s="270"/>
    </row>
    <row r="87" spans="1:16" s="248" customFormat="1" ht="12.75">
      <c r="A87" s="281" t="s">
        <v>159</v>
      </c>
      <c r="B87" s="282"/>
      <c r="C87" s="283"/>
      <c r="D87" s="283"/>
      <c r="E87" s="283"/>
      <c r="F87" s="283"/>
      <c r="G87" s="283"/>
      <c r="H87" s="283"/>
      <c r="I87" s="283"/>
    </row>
    <row r="88" spans="1:16" s="248" customFormat="1" ht="12.75">
      <c r="A88" s="281" t="s">
        <v>160</v>
      </c>
      <c r="B88" s="282"/>
      <c r="C88" s="283"/>
      <c r="D88" s="283"/>
      <c r="E88" s="283"/>
      <c r="F88" s="283"/>
      <c r="G88" s="283"/>
      <c r="H88" s="283"/>
      <c r="I88" s="283"/>
    </row>
    <row r="89" spans="1:16" s="231" customFormat="1" ht="15.75">
      <c r="B89" s="232"/>
      <c r="C89" s="190"/>
      <c r="D89" s="190"/>
      <c r="E89" s="190"/>
      <c r="F89" s="190"/>
      <c r="G89" s="190"/>
      <c r="H89" s="190"/>
      <c r="I89" s="190"/>
    </row>
    <row r="90" spans="1:16" s="96" customFormat="1">
      <c r="B90" s="191"/>
      <c r="C90" s="192"/>
      <c r="D90" s="192"/>
      <c r="E90" s="192"/>
      <c r="F90" s="192"/>
      <c r="G90" s="192"/>
      <c r="H90" s="192"/>
      <c r="I90" s="192"/>
    </row>
    <row r="91" spans="1:16" s="96" customFormat="1">
      <c r="B91" s="191"/>
      <c r="C91" s="192"/>
      <c r="D91" s="192"/>
      <c r="E91" s="192"/>
      <c r="F91" s="192"/>
      <c r="G91" s="192"/>
      <c r="H91" s="192"/>
      <c r="I91" s="192"/>
    </row>
    <row r="92" spans="1:16" s="96" customFormat="1">
      <c r="B92" s="191"/>
      <c r="C92" s="192"/>
      <c r="D92" s="192"/>
      <c r="E92" s="192"/>
      <c r="F92" s="192"/>
      <c r="G92" s="192"/>
      <c r="H92" s="192"/>
      <c r="I92" s="192"/>
    </row>
    <row r="93" spans="1:16" s="96" customFormat="1">
      <c r="B93" s="191"/>
      <c r="C93" s="192"/>
      <c r="D93" s="192"/>
      <c r="E93" s="192"/>
      <c r="F93" s="192"/>
      <c r="G93" s="192"/>
      <c r="H93" s="192"/>
      <c r="I93" s="192"/>
    </row>
    <row r="94" spans="1:16" s="96" customFormat="1">
      <c r="B94" s="191"/>
      <c r="C94" s="192"/>
      <c r="D94" s="192"/>
      <c r="E94" s="192"/>
      <c r="F94" s="192"/>
      <c r="G94" s="192"/>
      <c r="H94" s="192"/>
      <c r="I94" s="192"/>
    </row>
    <row r="100" spans="1:9">
      <c r="A100" s="12"/>
      <c r="B100" s="12"/>
      <c r="C100" s="13"/>
      <c r="D100" s="13"/>
      <c r="E100" s="13"/>
      <c r="F100" s="9"/>
      <c r="G100" s="9"/>
      <c r="H100" s="9"/>
      <c r="I100" s="9"/>
    </row>
  </sheetData>
  <mergeCells count="16">
    <mergeCell ref="A1:A4"/>
    <mergeCell ref="B1:H1"/>
    <mergeCell ref="I1:I4"/>
    <mergeCell ref="B2:H2"/>
    <mergeCell ref="B3:H3"/>
    <mergeCell ref="B4:H4"/>
    <mergeCell ref="A64:B64"/>
    <mergeCell ref="A76:E76"/>
    <mergeCell ref="A77:B77"/>
    <mergeCell ref="D77:E77"/>
    <mergeCell ref="A6:H7"/>
    <mergeCell ref="A8:I8"/>
    <mergeCell ref="A9:B9"/>
    <mergeCell ref="A36:I36"/>
    <mergeCell ref="A37:B37"/>
    <mergeCell ref="A63:I63"/>
  </mergeCells>
  <pageMargins left="0.25" right="0.25" top="0.75" bottom="0.75" header="0.3" footer="0.3"/>
  <pageSetup scale="54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workbookViewId="0">
      <selection activeCell="D16" sqref="D16"/>
    </sheetView>
  </sheetViews>
  <sheetFormatPr defaultColWidth="14.85546875" defaultRowHeight="15.75"/>
  <cols>
    <col min="1" max="1" width="25.85546875" customWidth="1"/>
    <col min="2" max="2" width="17.140625" style="1" customWidth="1"/>
    <col min="3" max="3" width="13.85546875" style="2" customWidth="1"/>
    <col min="4" max="4" width="21.28515625" style="2" customWidth="1"/>
    <col min="5" max="5" width="20.5703125" style="2" customWidth="1"/>
    <col min="6" max="6" width="19" style="2" customWidth="1"/>
    <col min="7" max="7" width="18" style="70" customWidth="1"/>
    <col min="8" max="8" width="17.85546875" style="2" customWidth="1"/>
    <col min="9" max="9" width="24.28515625" style="2" customWidth="1"/>
  </cols>
  <sheetData>
    <row r="1" spans="1:16" ht="49.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 ht="15">
      <c r="A3" s="421"/>
      <c r="B3" s="440" t="s">
        <v>239</v>
      </c>
      <c r="C3" s="440"/>
      <c r="D3" s="440"/>
      <c r="E3" s="440"/>
      <c r="F3" s="440"/>
      <c r="G3" s="440"/>
      <c r="H3" s="440"/>
      <c r="I3" s="421"/>
    </row>
    <row r="4" spans="1:16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ht="16.5" thickBot="1"/>
    <row r="6" spans="1:16" ht="15">
      <c r="A6" s="407" t="s">
        <v>161</v>
      </c>
      <c r="B6" s="408"/>
      <c r="C6" s="408"/>
      <c r="D6" s="408"/>
      <c r="E6" s="408"/>
      <c r="F6" s="408"/>
      <c r="G6" s="408"/>
      <c r="H6" s="431"/>
      <c r="I6" s="14" t="s">
        <v>180</v>
      </c>
    </row>
    <row r="7" spans="1:16" thickBot="1">
      <c r="A7" s="409"/>
      <c r="B7" s="410"/>
      <c r="C7" s="410"/>
      <c r="D7" s="410"/>
      <c r="E7" s="410"/>
      <c r="F7" s="410"/>
      <c r="G7" s="410"/>
      <c r="H7" s="432"/>
      <c r="I7" s="4" t="s">
        <v>266</v>
      </c>
    </row>
    <row r="8" spans="1:16" ht="2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6" s="62" customFormat="1">
      <c r="A9" s="467" t="s">
        <v>7</v>
      </c>
      <c r="B9" s="467"/>
      <c r="C9" s="32" t="s">
        <v>8</v>
      </c>
      <c r="D9" s="32" t="s">
        <v>9</v>
      </c>
      <c r="E9" s="32" t="s">
        <v>10</v>
      </c>
      <c r="F9" s="32" t="s">
        <v>11</v>
      </c>
      <c r="G9" s="80" t="s">
        <v>12</v>
      </c>
      <c r="H9" s="32" t="s">
        <v>13</v>
      </c>
      <c r="I9" s="32" t="s">
        <v>14</v>
      </c>
    </row>
    <row r="10" spans="1:16" s="231" customFormat="1">
      <c r="A10" s="92" t="s">
        <v>15</v>
      </c>
      <c r="B10" s="93" t="s">
        <v>16</v>
      </c>
      <c r="C10" s="94" t="s">
        <v>17</v>
      </c>
      <c r="D10" s="78">
        <v>76882</v>
      </c>
      <c r="E10" s="78">
        <v>1100</v>
      </c>
      <c r="F10" s="78">
        <f t="shared" ref="F10:F15" si="0">(D10-E10)*0.125</f>
        <v>9472.75</v>
      </c>
      <c r="G10" s="78">
        <v>1635.95</v>
      </c>
      <c r="H10" s="78">
        <f t="shared" ref="H10:H15" si="1">(D10-E10+F10+G10)*0.005</f>
        <v>434.45350000000002</v>
      </c>
      <c r="I10" s="78">
        <f t="shared" ref="I10:I15" si="2">D10-E10+F10+H10+G10</f>
        <v>87325.1535</v>
      </c>
    </row>
    <row r="11" spans="1:16" s="231" customFormat="1">
      <c r="A11" s="92" t="s">
        <v>15</v>
      </c>
      <c r="B11" s="93" t="s">
        <v>24</v>
      </c>
      <c r="C11" s="94" t="s">
        <v>25</v>
      </c>
      <c r="D11" s="78">
        <v>76882</v>
      </c>
      <c r="E11" s="78">
        <v>1100</v>
      </c>
      <c r="F11" s="78">
        <f t="shared" ref="F11" si="3">(D11-E11)*0.125</f>
        <v>9472.75</v>
      </c>
      <c r="G11" s="78">
        <v>1635.95</v>
      </c>
      <c r="H11" s="78">
        <f t="shared" ref="H11" si="4">(D11-E11+F11+G11)*0.005</f>
        <v>434.45350000000002</v>
      </c>
      <c r="I11" s="78">
        <f t="shared" ref="I11" si="5">D11-E11+F11+H11+G11</f>
        <v>87325.1535</v>
      </c>
    </row>
    <row r="12" spans="1:16" s="231" customFormat="1">
      <c r="A12" s="92" t="s">
        <v>15</v>
      </c>
      <c r="B12" s="93" t="s">
        <v>20</v>
      </c>
      <c r="C12" s="94" t="s">
        <v>21</v>
      </c>
      <c r="D12" s="78">
        <v>76390</v>
      </c>
      <c r="E12" s="78">
        <v>1100</v>
      </c>
      <c r="F12" s="78">
        <f t="shared" si="0"/>
        <v>9411.25</v>
      </c>
      <c r="G12" s="78">
        <v>1635.95</v>
      </c>
      <c r="H12" s="78">
        <f t="shared" si="1"/>
        <v>431.68599999999998</v>
      </c>
      <c r="I12" s="78">
        <f t="shared" si="2"/>
        <v>86768.885999999999</v>
      </c>
      <c r="M12" s="284"/>
      <c r="N12" s="285"/>
      <c r="O12" s="285"/>
      <c r="P12" s="285"/>
    </row>
    <row r="13" spans="1:16" s="231" customFormat="1">
      <c r="A13" s="92" t="s">
        <v>15</v>
      </c>
      <c r="B13" s="93" t="s">
        <v>22</v>
      </c>
      <c r="C13" s="94" t="s">
        <v>23</v>
      </c>
      <c r="D13" s="78">
        <v>76787</v>
      </c>
      <c r="E13" s="78">
        <v>1100</v>
      </c>
      <c r="F13" s="78">
        <f t="shared" si="0"/>
        <v>9460.875</v>
      </c>
      <c r="G13" s="78">
        <v>1635.95</v>
      </c>
      <c r="H13" s="78">
        <f t="shared" si="1"/>
        <v>433.91912500000001</v>
      </c>
      <c r="I13" s="78">
        <f t="shared" si="2"/>
        <v>87217.744124999997</v>
      </c>
      <c r="M13" s="284"/>
      <c r="N13" s="285"/>
      <c r="O13" s="285"/>
      <c r="P13" s="285"/>
    </row>
    <row r="14" spans="1:16" s="231" customFormat="1">
      <c r="A14" s="92" t="s">
        <v>15</v>
      </c>
      <c r="B14" s="93" t="s">
        <v>18</v>
      </c>
      <c r="C14" s="94" t="s">
        <v>19</v>
      </c>
      <c r="D14" s="78"/>
      <c r="E14" s="78"/>
      <c r="F14" s="78"/>
      <c r="G14" s="78"/>
      <c r="H14" s="78"/>
      <c r="I14" s="78"/>
      <c r="M14" s="284"/>
      <c r="N14" s="285"/>
      <c r="O14" s="285"/>
      <c r="P14" s="285"/>
    </row>
    <row r="15" spans="1:16" s="286" customFormat="1">
      <c r="A15" s="92" t="s">
        <v>26</v>
      </c>
      <c r="B15" s="93" t="s">
        <v>27</v>
      </c>
      <c r="C15" s="94" t="s">
        <v>23</v>
      </c>
      <c r="D15" s="78">
        <v>78622</v>
      </c>
      <c r="E15" s="78">
        <v>1100</v>
      </c>
      <c r="F15" s="78">
        <f t="shared" si="0"/>
        <v>9690.25</v>
      </c>
      <c r="G15" s="78">
        <v>1635.95</v>
      </c>
      <c r="H15" s="78">
        <f t="shared" si="1"/>
        <v>444.24099999999999</v>
      </c>
      <c r="I15" s="78">
        <f t="shared" si="2"/>
        <v>89292.440999999992</v>
      </c>
      <c r="M15" s="287"/>
      <c r="N15" s="288"/>
      <c r="O15" s="288"/>
      <c r="P15" s="288"/>
    </row>
    <row r="16" spans="1:16" s="231" customFormat="1">
      <c r="A16" s="92" t="s">
        <v>32</v>
      </c>
      <c r="B16" s="93" t="s">
        <v>33</v>
      </c>
      <c r="C16" s="94" t="s">
        <v>34</v>
      </c>
      <c r="D16" s="78"/>
      <c r="E16" s="78"/>
      <c r="F16" s="78"/>
      <c r="G16" s="78"/>
      <c r="H16" s="78"/>
      <c r="I16" s="78"/>
      <c r="M16" s="285"/>
      <c r="N16" s="285"/>
      <c r="O16" s="285"/>
      <c r="P16" s="285"/>
    </row>
    <row r="17" spans="1:16" s="231" customFormat="1">
      <c r="A17" s="92" t="s">
        <v>35</v>
      </c>
      <c r="B17" s="93" t="s">
        <v>36</v>
      </c>
      <c r="C17" s="94" t="s">
        <v>37</v>
      </c>
      <c r="D17" s="78"/>
      <c r="E17" s="78"/>
      <c r="F17" s="78"/>
      <c r="G17" s="78"/>
      <c r="H17" s="78"/>
      <c r="I17" s="78"/>
      <c r="M17" s="285"/>
      <c r="N17" s="285"/>
      <c r="O17" s="285"/>
      <c r="P17" s="285"/>
    </row>
    <row r="18" spans="1:16" s="231" customFormat="1">
      <c r="A18" s="92" t="s">
        <v>35</v>
      </c>
      <c r="B18" s="93" t="s">
        <v>38</v>
      </c>
      <c r="C18" s="94" t="s">
        <v>39</v>
      </c>
      <c r="D18" s="78"/>
      <c r="E18" s="78"/>
      <c r="F18" s="78"/>
      <c r="G18" s="78"/>
      <c r="H18" s="78"/>
      <c r="I18" s="78"/>
      <c r="M18" s="285"/>
      <c r="N18" s="285"/>
      <c r="O18" s="285"/>
      <c r="P18" s="285"/>
    </row>
    <row r="19" spans="1:16" s="231" customFormat="1">
      <c r="A19" s="92" t="s">
        <v>28</v>
      </c>
      <c r="B19" s="93" t="s">
        <v>29</v>
      </c>
      <c r="C19" s="94" t="s">
        <v>19</v>
      </c>
      <c r="D19" s="78"/>
      <c r="E19" s="78"/>
      <c r="F19" s="78"/>
      <c r="G19" s="78"/>
      <c r="H19" s="78"/>
      <c r="I19" s="78"/>
      <c r="M19" s="285"/>
      <c r="N19" s="285"/>
      <c r="O19" s="285"/>
      <c r="P19" s="285"/>
    </row>
    <row r="20" spans="1:16" s="231" customFormat="1">
      <c r="A20" s="92" t="s">
        <v>30</v>
      </c>
      <c r="B20" s="93" t="s">
        <v>31</v>
      </c>
      <c r="C20" s="94" t="s">
        <v>23</v>
      </c>
      <c r="D20" s="78"/>
      <c r="E20" s="78"/>
      <c r="F20" s="78"/>
      <c r="G20" s="78"/>
      <c r="H20" s="78"/>
      <c r="I20" s="78"/>
      <c r="M20" s="285"/>
      <c r="N20" s="285"/>
      <c r="O20" s="285"/>
      <c r="P20" s="285"/>
    </row>
    <row r="21" spans="1:16" s="231" customFormat="1">
      <c r="A21" s="105" t="s">
        <v>59</v>
      </c>
      <c r="B21" s="93" t="s">
        <v>60</v>
      </c>
      <c r="C21" s="94" t="s">
        <v>19</v>
      </c>
      <c r="D21" s="78"/>
      <c r="E21" s="78"/>
      <c r="F21" s="78"/>
      <c r="G21" s="78"/>
      <c r="H21" s="78"/>
      <c r="I21" s="78"/>
      <c r="M21" s="284"/>
      <c r="N21" s="285"/>
      <c r="O21" s="285"/>
      <c r="P21" s="285"/>
    </row>
    <row r="22" spans="1:16" s="231" customFormat="1">
      <c r="A22" s="105" t="s">
        <v>40</v>
      </c>
      <c r="B22" s="93" t="s">
        <v>41</v>
      </c>
      <c r="C22" s="94" t="s">
        <v>23</v>
      </c>
      <c r="D22" s="78"/>
      <c r="E22" s="78"/>
      <c r="F22" s="78"/>
      <c r="G22" s="78"/>
      <c r="H22" s="78"/>
      <c r="I22" s="78"/>
      <c r="M22" s="284"/>
      <c r="N22" s="285"/>
      <c r="O22" s="285"/>
      <c r="P22" s="285"/>
    </row>
    <row r="23" spans="1:16" s="231" customFormat="1">
      <c r="A23" s="105" t="s">
        <v>40</v>
      </c>
      <c r="B23" s="93" t="s">
        <v>42</v>
      </c>
      <c r="C23" s="94" t="s">
        <v>43</v>
      </c>
      <c r="D23" s="78"/>
      <c r="E23" s="78"/>
      <c r="F23" s="78"/>
      <c r="G23" s="78"/>
      <c r="H23" s="78"/>
      <c r="I23" s="78"/>
      <c r="M23" s="284"/>
      <c r="N23" s="285"/>
      <c r="O23" s="285"/>
      <c r="P23" s="285"/>
    </row>
    <row r="24" spans="1:16" s="231" customFormat="1">
      <c r="A24" s="105" t="s">
        <v>59</v>
      </c>
      <c r="B24" s="93" t="s">
        <v>61</v>
      </c>
      <c r="C24" s="94" t="s">
        <v>62</v>
      </c>
      <c r="D24" s="78"/>
      <c r="E24" s="78"/>
      <c r="F24" s="78"/>
      <c r="G24" s="78"/>
      <c r="H24" s="78"/>
      <c r="I24" s="78"/>
      <c r="M24" s="284"/>
      <c r="N24" s="285"/>
      <c r="O24" s="285"/>
      <c r="P24" s="285"/>
    </row>
    <row r="25" spans="1:16" s="231" customFormat="1">
      <c r="A25" s="105" t="s">
        <v>40</v>
      </c>
      <c r="B25" s="93" t="s">
        <v>44</v>
      </c>
      <c r="C25" s="94" t="s">
        <v>45</v>
      </c>
      <c r="D25" s="78"/>
      <c r="E25" s="78"/>
      <c r="F25" s="78"/>
      <c r="G25" s="78"/>
      <c r="H25" s="78"/>
      <c r="I25" s="78"/>
      <c r="M25" s="284"/>
      <c r="N25" s="285"/>
      <c r="O25" s="285"/>
      <c r="P25" s="285"/>
    </row>
    <row r="26" spans="1:16" s="231" customFormat="1">
      <c r="A26" s="105" t="s">
        <v>40</v>
      </c>
      <c r="B26" s="93" t="s">
        <v>46</v>
      </c>
      <c r="C26" s="94" t="s">
        <v>45</v>
      </c>
      <c r="D26" s="78"/>
      <c r="E26" s="78"/>
      <c r="F26" s="78"/>
      <c r="G26" s="78"/>
      <c r="H26" s="78"/>
      <c r="I26" s="78"/>
      <c r="M26" s="284"/>
      <c r="N26" s="285"/>
      <c r="O26" s="285"/>
      <c r="P26" s="285"/>
    </row>
    <row r="27" spans="1:16" s="231" customFormat="1">
      <c r="A27" s="105" t="s">
        <v>40</v>
      </c>
      <c r="B27" s="93" t="s">
        <v>47</v>
      </c>
      <c r="C27" s="94" t="s">
        <v>233</v>
      </c>
      <c r="D27" s="78"/>
      <c r="E27" s="78"/>
      <c r="F27" s="78"/>
      <c r="G27" s="78"/>
      <c r="H27" s="78"/>
      <c r="I27" s="78"/>
      <c r="M27" s="284"/>
      <c r="N27" s="285"/>
      <c r="O27" s="285"/>
      <c r="P27" s="285"/>
    </row>
    <row r="28" spans="1:16" s="231" customFormat="1">
      <c r="A28" s="105" t="s">
        <v>40</v>
      </c>
      <c r="B28" s="93" t="s">
        <v>49</v>
      </c>
      <c r="C28" s="94" t="s">
        <v>233</v>
      </c>
      <c r="D28" s="78"/>
      <c r="E28" s="78"/>
      <c r="F28" s="78"/>
      <c r="G28" s="78"/>
      <c r="H28" s="78"/>
      <c r="I28" s="78"/>
      <c r="M28" s="284"/>
      <c r="N28" s="285"/>
      <c r="O28" s="285"/>
      <c r="P28" s="285"/>
    </row>
    <row r="29" spans="1:16" s="231" customFormat="1">
      <c r="A29" s="105" t="s">
        <v>40</v>
      </c>
      <c r="B29" s="93" t="s">
        <v>50</v>
      </c>
      <c r="C29" s="94" t="s">
        <v>51</v>
      </c>
      <c r="D29" s="78"/>
      <c r="E29" s="78"/>
      <c r="F29" s="78"/>
      <c r="G29" s="78"/>
      <c r="H29" s="78"/>
      <c r="I29" s="78"/>
      <c r="M29" s="284"/>
      <c r="N29" s="285"/>
      <c r="O29" s="285"/>
      <c r="P29" s="285"/>
    </row>
    <row r="30" spans="1:16" s="231" customFormat="1">
      <c r="A30" s="105" t="s">
        <v>40</v>
      </c>
      <c r="B30" s="93" t="s">
        <v>52</v>
      </c>
      <c r="C30" s="94" t="s">
        <v>53</v>
      </c>
      <c r="D30" s="78"/>
      <c r="E30" s="78"/>
      <c r="F30" s="78"/>
      <c r="G30" s="78"/>
      <c r="H30" s="78"/>
      <c r="I30" s="78"/>
      <c r="M30" s="284"/>
      <c r="N30" s="285"/>
      <c r="O30" s="285"/>
      <c r="P30" s="285"/>
    </row>
    <row r="31" spans="1:16" s="231" customFormat="1">
      <c r="A31" s="105" t="s">
        <v>40</v>
      </c>
      <c r="B31" s="93" t="s">
        <v>54</v>
      </c>
      <c r="C31" s="94" t="s">
        <v>43</v>
      </c>
      <c r="D31" s="78"/>
      <c r="E31" s="78"/>
      <c r="F31" s="78"/>
      <c r="G31" s="78"/>
      <c r="H31" s="78"/>
      <c r="I31" s="78"/>
      <c r="M31" s="284"/>
      <c r="N31" s="285"/>
      <c r="O31" s="285"/>
      <c r="P31" s="285"/>
    </row>
    <row r="32" spans="1:16" s="286" customFormat="1">
      <c r="A32" s="105" t="s">
        <v>40</v>
      </c>
      <c r="B32" s="93" t="s">
        <v>55</v>
      </c>
      <c r="C32" s="94" t="s">
        <v>56</v>
      </c>
      <c r="D32" s="78"/>
      <c r="E32" s="78"/>
      <c r="F32" s="78"/>
      <c r="G32" s="78"/>
      <c r="H32" s="78"/>
      <c r="I32" s="78"/>
      <c r="M32" s="287"/>
      <c r="N32" s="288"/>
      <c r="O32" s="288"/>
      <c r="P32" s="288"/>
    </row>
    <row r="33" spans="1:237" s="231" customFormat="1">
      <c r="A33" s="105" t="s">
        <v>40</v>
      </c>
      <c r="B33" s="93" t="s">
        <v>57</v>
      </c>
      <c r="C33" s="94" t="s">
        <v>58</v>
      </c>
      <c r="D33" s="78"/>
      <c r="E33" s="78"/>
      <c r="F33" s="78"/>
      <c r="G33" s="78"/>
      <c r="H33" s="78"/>
      <c r="I33" s="78"/>
      <c r="M33" s="284"/>
      <c r="N33" s="285"/>
      <c r="O33" s="285"/>
      <c r="P33" s="285"/>
    </row>
    <row r="34" spans="1:237" s="231" customFormat="1">
      <c r="A34" s="92" t="s">
        <v>63</v>
      </c>
      <c r="B34" s="93" t="s">
        <v>64</v>
      </c>
      <c r="C34" s="94"/>
      <c r="D34" s="78"/>
      <c r="E34" s="78"/>
      <c r="F34" s="78"/>
      <c r="G34" s="78"/>
      <c r="H34" s="78"/>
      <c r="I34" s="78"/>
      <c r="M34" s="285"/>
      <c r="N34" s="285"/>
      <c r="O34" s="285"/>
      <c r="P34" s="285"/>
    </row>
    <row r="35" spans="1:237" s="231" customFormat="1">
      <c r="A35" s="92" t="s">
        <v>63</v>
      </c>
      <c r="B35" s="93" t="s">
        <v>65</v>
      </c>
      <c r="C35" s="94"/>
      <c r="D35" s="78"/>
      <c r="E35" s="78"/>
      <c r="F35" s="78"/>
      <c r="G35" s="78"/>
      <c r="H35" s="78"/>
      <c r="I35" s="78"/>
      <c r="M35" s="285"/>
      <c r="N35" s="285"/>
      <c r="O35" s="285"/>
      <c r="P35" s="285"/>
    </row>
    <row r="36" spans="1:237" s="285" customFormat="1" ht="16.5" thickBot="1">
      <c r="A36" s="165"/>
      <c r="B36" s="129"/>
      <c r="C36" s="166"/>
      <c r="D36" s="131"/>
      <c r="E36" s="131"/>
      <c r="F36" s="131"/>
      <c r="G36" s="78"/>
      <c r="H36" s="131"/>
      <c r="I36" s="131"/>
      <c r="IC36" s="231"/>
    </row>
    <row r="37" spans="1:237" s="231" customFormat="1">
      <c r="A37" s="435" t="s">
        <v>66</v>
      </c>
      <c r="B37" s="436"/>
      <c r="C37" s="436"/>
      <c r="D37" s="436"/>
      <c r="E37" s="436"/>
      <c r="F37" s="436"/>
      <c r="G37" s="436"/>
      <c r="H37" s="436"/>
      <c r="I37" s="437"/>
      <c r="M37" s="285"/>
      <c r="N37" s="285"/>
      <c r="O37" s="285"/>
      <c r="P37" s="285"/>
    </row>
    <row r="38" spans="1:237" s="289" customFormat="1">
      <c r="A38" s="438" t="s">
        <v>7</v>
      </c>
      <c r="B38" s="438"/>
      <c r="C38" s="167" t="s">
        <v>8</v>
      </c>
      <c r="D38" s="167" t="s">
        <v>9</v>
      </c>
      <c r="E38" s="167" t="s">
        <v>10</v>
      </c>
      <c r="F38" s="167" t="s">
        <v>11</v>
      </c>
      <c r="G38" s="167" t="s">
        <v>12</v>
      </c>
      <c r="H38" s="167" t="s">
        <v>13</v>
      </c>
      <c r="I38" s="167" t="s">
        <v>14</v>
      </c>
      <c r="M38" s="165"/>
      <c r="N38" s="165"/>
      <c r="O38" s="165"/>
      <c r="P38" s="165"/>
    </row>
    <row r="39" spans="1:237" s="177" customFormat="1">
      <c r="A39" s="92" t="s">
        <v>26</v>
      </c>
      <c r="B39" s="93" t="s">
        <v>67</v>
      </c>
      <c r="C39" s="117" t="s">
        <v>68</v>
      </c>
      <c r="D39" s="78">
        <v>89823</v>
      </c>
      <c r="E39" s="78">
        <v>1100</v>
      </c>
      <c r="F39" s="78">
        <f t="shared" ref="F39:F40" si="6">(D39-E39)*0.125</f>
        <v>11090.375</v>
      </c>
      <c r="G39" s="78">
        <v>1635.95</v>
      </c>
      <c r="H39" s="78">
        <f t="shared" ref="H39" si="7">(D39-E39+F39+G39)*0.005</f>
        <v>507.24662499999999</v>
      </c>
      <c r="I39" s="78">
        <f t="shared" ref="I39" si="8">D39-E39+F39+H39+G39</f>
        <v>101956.571625</v>
      </c>
      <c r="M39" s="290"/>
      <c r="N39" s="290"/>
      <c r="O39" s="290"/>
      <c r="P39" s="290"/>
    </row>
    <row r="40" spans="1:237" s="177" customFormat="1">
      <c r="A40" s="92" t="s">
        <v>69</v>
      </c>
      <c r="B40" s="93" t="s">
        <v>70</v>
      </c>
      <c r="C40" s="117" t="s">
        <v>71</v>
      </c>
      <c r="D40" s="78">
        <v>90670</v>
      </c>
      <c r="E40" s="78">
        <v>1100</v>
      </c>
      <c r="F40" s="78">
        <f t="shared" si="6"/>
        <v>11196.25</v>
      </c>
      <c r="G40" s="78">
        <v>1635.95</v>
      </c>
      <c r="H40" s="78">
        <f>(D40-E40+F40+G40)*0.005</f>
        <v>512.01099999999997</v>
      </c>
      <c r="I40" s="78">
        <f>D40-E40+F40+H40+G40</f>
        <v>102914.211</v>
      </c>
      <c r="M40" s="290"/>
      <c r="N40" s="290"/>
      <c r="O40" s="290"/>
      <c r="P40" s="290"/>
    </row>
    <row r="41" spans="1:237" s="177" customFormat="1">
      <c r="A41" s="92" t="s">
        <v>72</v>
      </c>
      <c r="B41" s="120" t="s">
        <v>73</v>
      </c>
      <c r="C41" s="117" t="s">
        <v>74</v>
      </c>
      <c r="D41" s="78"/>
      <c r="E41" s="78"/>
      <c r="F41" s="78"/>
      <c r="G41" s="78"/>
      <c r="H41" s="78"/>
      <c r="I41" s="78"/>
      <c r="M41" s="290"/>
      <c r="N41" s="290"/>
      <c r="O41" s="290"/>
      <c r="P41" s="290"/>
    </row>
    <row r="42" spans="1:237" s="231" customFormat="1">
      <c r="A42" s="92" t="s">
        <v>75</v>
      </c>
      <c r="B42" s="93" t="s">
        <v>76</v>
      </c>
      <c r="C42" s="117" t="s">
        <v>77</v>
      </c>
      <c r="D42" s="78"/>
      <c r="E42" s="78"/>
      <c r="F42" s="78"/>
      <c r="G42" s="78"/>
      <c r="H42" s="78"/>
      <c r="I42" s="78"/>
      <c r="M42" s="285"/>
      <c r="N42" s="285"/>
      <c r="O42" s="285"/>
      <c r="P42" s="285"/>
    </row>
    <row r="43" spans="1:237" s="286" customFormat="1">
      <c r="A43" s="92" t="s">
        <v>75</v>
      </c>
      <c r="B43" s="93" t="s">
        <v>78</v>
      </c>
      <c r="C43" s="117" t="s">
        <v>43</v>
      </c>
      <c r="D43" s="78"/>
      <c r="E43" s="78"/>
      <c r="F43" s="78"/>
      <c r="G43" s="78"/>
      <c r="H43" s="78"/>
      <c r="I43" s="78"/>
      <c r="M43" s="288"/>
      <c r="N43" s="288"/>
      <c r="O43" s="288"/>
      <c r="P43" s="288"/>
    </row>
    <row r="44" spans="1:237" s="231" customFormat="1">
      <c r="A44" s="92" t="s">
        <v>79</v>
      </c>
      <c r="B44" s="93" t="s">
        <v>80</v>
      </c>
      <c r="C44" s="117" t="s">
        <v>43</v>
      </c>
      <c r="D44" s="78"/>
      <c r="E44" s="78"/>
      <c r="F44" s="78"/>
      <c r="G44" s="78"/>
      <c r="H44" s="78"/>
      <c r="I44" s="78"/>
      <c r="M44" s="285"/>
      <c r="N44" s="285"/>
      <c r="O44" s="285"/>
      <c r="P44" s="285"/>
    </row>
    <row r="45" spans="1:237" s="231" customFormat="1">
      <c r="A45" s="92" t="s">
        <v>75</v>
      </c>
      <c r="B45" s="93" t="s">
        <v>81</v>
      </c>
      <c r="C45" s="117" t="s">
        <v>43</v>
      </c>
      <c r="D45" s="78"/>
      <c r="E45" s="78"/>
      <c r="F45" s="78"/>
      <c r="G45" s="78"/>
      <c r="H45" s="78"/>
      <c r="I45" s="78"/>
      <c r="M45" s="285"/>
      <c r="N45" s="285"/>
      <c r="O45" s="285"/>
      <c r="P45" s="285"/>
    </row>
    <row r="46" spans="1:237" s="231" customFormat="1">
      <c r="A46" s="92" t="s">
        <v>82</v>
      </c>
      <c r="B46" s="93" t="s">
        <v>83</v>
      </c>
      <c r="C46" s="117" t="s">
        <v>84</v>
      </c>
      <c r="D46" s="78"/>
      <c r="E46" s="78"/>
      <c r="F46" s="78"/>
      <c r="G46" s="78"/>
      <c r="H46" s="78"/>
      <c r="I46" s="78"/>
      <c r="M46" s="285"/>
      <c r="N46" s="285"/>
      <c r="O46" s="285"/>
      <c r="P46" s="285"/>
    </row>
    <row r="47" spans="1:237" s="231" customFormat="1">
      <c r="A47" s="92" t="s">
        <v>91</v>
      </c>
      <c r="B47" s="93" t="s">
        <v>92</v>
      </c>
      <c r="C47" s="117" t="s">
        <v>93</v>
      </c>
      <c r="D47" s="78"/>
      <c r="E47" s="78"/>
      <c r="F47" s="78"/>
      <c r="G47" s="78"/>
      <c r="H47" s="78"/>
      <c r="I47" s="78"/>
      <c r="M47" s="285"/>
      <c r="N47" s="285"/>
      <c r="O47" s="285"/>
      <c r="P47" s="285"/>
    </row>
    <row r="48" spans="1:237" s="286" customFormat="1">
      <c r="A48" s="92" t="s">
        <v>94</v>
      </c>
      <c r="B48" s="93" t="s">
        <v>95</v>
      </c>
      <c r="C48" s="121" t="s">
        <v>96</v>
      </c>
      <c r="D48" s="78">
        <v>89967</v>
      </c>
      <c r="E48" s="78">
        <v>1100</v>
      </c>
      <c r="F48" s="78">
        <f>(D48-E48)*0.125</f>
        <v>11108.375</v>
      </c>
      <c r="G48" s="78">
        <v>1635.95</v>
      </c>
      <c r="H48" s="78">
        <f>(D48-E48+F48+G48)*0.005</f>
        <v>508.056625</v>
      </c>
      <c r="I48" s="78">
        <f>D48-E48+F48+H48+G48</f>
        <v>102119.38162499999</v>
      </c>
      <c r="M48" s="288"/>
      <c r="N48" s="288"/>
      <c r="O48" s="288"/>
      <c r="P48" s="288"/>
    </row>
    <row r="49" spans="1:16" s="286" customFormat="1">
      <c r="A49" s="92" t="s">
        <v>94</v>
      </c>
      <c r="B49" s="93" t="s">
        <v>97</v>
      </c>
      <c r="C49" s="121" t="s">
        <v>98</v>
      </c>
      <c r="D49" s="78">
        <v>89967</v>
      </c>
      <c r="E49" s="78">
        <v>1100</v>
      </c>
      <c r="F49" s="78">
        <f>(D49-E49)*0.125</f>
        <v>11108.375</v>
      </c>
      <c r="G49" s="78">
        <v>1635.95</v>
      </c>
      <c r="H49" s="78">
        <f t="shared" ref="H49" si="9">(D49-E49+F49+G49)*0.005</f>
        <v>508.056625</v>
      </c>
      <c r="I49" s="78">
        <f t="shared" ref="I49" si="10">D49-E49+F49+H49+G49</f>
        <v>102119.38162499999</v>
      </c>
      <c r="M49" s="288"/>
      <c r="N49" s="288"/>
      <c r="O49" s="288"/>
      <c r="P49" s="288"/>
    </row>
    <row r="50" spans="1:16" s="231" customFormat="1">
      <c r="A50" s="92" t="s">
        <v>99</v>
      </c>
      <c r="B50" s="93" t="s">
        <v>100</v>
      </c>
      <c r="C50" s="121" t="s">
        <v>101</v>
      </c>
      <c r="D50" s="78"/>
      <c r="E50" s="78"/>
      <c r="F50" s="78"/>
      <c r="G50" s="78"/>
      <c r="H50" s="78"/>
      <c r="I50" s="78"/>
      <c r="M50" s="285"/>
      <c r="N50" s="285"/>
      <c r="O50" s="285"/>
      <c r="P50" s="285"/>
    </row>
    <row r="51" spans="1:16" s="231" customFormat="1">
      <c r="A51" s="92" t="s">
        <v>99</v>
      </c>
      <c r="B51" s="93" t="s">
        <v>102</v>
      </c>
      <c r="C51" s="121" t="s">
        <v>101</v>
      </c>
      <c r="D51" s="78"/>
      <c r="E51" s="78"/>
      <c r="F51" s="78"/>
      <c r="G51" s="78"/>
      <c r="H51" s="78"/>
      <c r="I51" s="78"/>
      <c r="M51" s="285"/>
      <c r="N51" s="285"/>
      <c r="O51" s="285"/>
      <c r="P51" s="285"/>
    </row>
    <row r="52" spans="1:16" s="231" customFormat="1">
      <c r="A52" s="92" t="s">
        <v>105</v>
      </c>
      <c r="B52" s="93" t="s">
        <v>106</v>
      </c>
      <c r="C52" s="121" t="s">
        <v>107</v>
      </c>
      <c r="D52" s="78"/>
      <c r="E52" s="78"/>
      <c r="F52" s="78"/>
      <c r="G52" s="78"/>
      <c r="H52" s="78"/>
      <c r="I52" s="78"/>
      <c r="M52" s="285"/>
      <c r="N52" s="285"/>
      <c r="O52" s="285"/>
      <c r="P52" s="285"/>
    </row>
    <row r="53" spans="1:16" s="231" customFormat="1">
      <c r="A53" s="92" t="s">
        <v>108</v>
      </c>
      <c r="B53" s="93" t="s">
        <v>109</v>
      </c>
      <c r="C53" s="121" t="s">
        <v>110</v>
      </c>
      <c r="D53" s="169"/>
      <c r="E53" s="169"/>
      <c r="F53" s="78"/>
      <c r="G53" s="78"/>
      <c r="H53" s="169"/>
      <c r="I53" s="169"/>
      <c r="M53" s="285"/>
      <c r="N53" s="285"/>
      <c r="O53" s="285"/>
      <c r="P53" s="285"/>
    </row>
    <row r="54" spans="1:16" s="231" customFormat="1">
      <c r="A54" s="92" t="s">
        <v>108</v>
      </c>
      <c r="B54" s="93" t="s">
        <v>111</v>
      </c>
      <c r="C54" s="94" t="s">
        <v>98</v>
      </c>
      <c r="D54" s="78"/>
      <c r="E54" s="78"/>
      <c r="F54" s="78"/>
      <c r="G54" s="78"/>
      <c r="H54" s="78"/>
      <c r="I54" s="78"/>
      <c r="M54" s="285"/>
      <c r="N54" s="285"/>
      <c r="O54" s="285"/>
      <c r="P54" s="285"/>
    </row>
    <row r="55" spans="1:16" s="289" customFormat="1" ht="15">
      <c r="A55" s="92" t="s">
        <v>99</v>
      </c>
      <c r="B55" s="93" t="s">
        <v>103</v>
      </c>
      <c r="C55" s="121" t="s">
        <v>104</v>
      </c>
      <c r="D55" s="78"/>
      <c r="E55" s="78"/>
      <c r="F55" s="78"/>
      <c r="G55" s="78"/>
      <c r="H55" s="78"/>
      <c r="I55" s="78"/>
      <c r="M55" s="165"/>
      <c r="N55" s="165"/>
      <c r="O55" s="165"/>
      <c r="P55" s="165"/>
    </row>
    <row r="56" spans="1:16" s="231" customFormat="1">
      <c r="A56" s="92" t="s">
        <v>85</v>
      </c>
      <c r="B56" s="93" t="s">
        <v>86</v>
      </c>
      <c r="C56" s="117" t="s">
        <v>87</v>
      </c>
      <c r="D56" s="78"/>
      <c r="E56" s="78"/>
      <c r="F56" s="78"/>
      <c r="G56" s="78"/>
      <c r="H56" s="78"/>
      <c r="I56" s="78"/>
      <c r="M56" s="285"/>
      <c r="N56" s="285"/>
      <c r="O56" s="285"/>
      <c r="P56" s="285"/>
    </row>
    <row r="57" spans="1:16" s="286" customFormat="1">
      <c r="A57" s="92" t="s">
        <v>88</v>
      </c>
      <c r="B57" s="93" t="s">
        <v>89</v>
      </c>
      <c r="C57" s="117" t="s">
        <v>90</v>
      </c>
      <c r="D57" s="82"/>
      <c r="E57" s="78"/>
      <c r="F57" s="78"/>
      <c r="G57" s="78"/>
      <c r="H57" s="78"/>
      <c r="I57" s="78"/>
    </row>
    <row r="58" spans="1:16" s="231" customFormat="1">
      <c r="A58" s="92" t="s">
        <v>63</v>
      </c>
      <c r="B58" s="93" t="s">
        <v>112</v>
      </c>
      <c r="C58" s="122"/>
      <c r="D58" s="78"/>
      <c r="E58" s="78"/>
      <c r="F58" s="78"/>
      <c r="G58" s="78"/>
      <c r="H58" s="78"/>
      <c r="I58" s="78"/>
      <c r="M58" s="285"/>
      <c r="N58" s="285"/>
      <c r="O58" s="285"/>
      <c r="P58" s="285"/>
    </row>
    <row r="59" spans="1:16" s="231" customFormat="1">
      <c r="A59" s="92" t="s">
        <v>63</v>
      </c>
      <c r="B59" s="93" t="s">
        <v>113</v>
      </c>
      <c r="C59" s="122"/>
      <c r="D59" s="78"/>
      <c r="E59" s="78"/>
      <c r="F59" s="78"/>
      <c r="G59" s="78"/>
      <c r="H59" s="78"/>
      <c r="I59" s="78"/>
      <c r="M59" s="285"/>
      <c r="N59" s="285"/>
      <c r="O59" s="285"/>
      <c r="P59" s="285"/>
    </row>
    <row r="60" spans="1:16" s="231" customFormat="1">
      <c r="A60" s="92" t="s">
        <v>63</v>
      </c>
      <c r="B60" s="93" t="s">
        <v>115</v>
      </c>
      <c r="C60" s="122"/>
      <c r="D60" s="78"/>
      <c r="E60" s="78"/>
      <c r="F60" s="78"/>
      <c r="G60" s="78"/>
      <c r="H60" s="78"/>
      <c r="I60" s="78"/>
      <c r="M60" s="284"/>
      <c r="N60" s="284"/>
      <c r="O60" s="284"/>
      <c r="P60" s="284"/>
    </row>
    <row r="61" spans="1:16" s="231" customFormat="1">
      <c r="A61" s="92" t="s">
        <v>63</v>
      </c>
      <c r="B61" s="93" t="s">
        <v>114</v>
      </c>
      <c r="C61" s="122"/>
      <c r="D61" s="78"/>
      <c r="E61" s="78"/>
      <c r="F61" s="78"/>
      <c r="G61" s="78"/>
      <c r="H61" s="78"/>
      <c r="I61" s="78"/>
      <c r="M61" s="284"/>
      <c r="N61" s="284"/>
      <c r="O61" s="284"/>
      <c r="P61" s="284"/>
    </row>
    <row r="62" spans="1:16" s="231" customFormat="1">
      <c r="A62" s="92" t="s">
        <v>63</v>
      </c>
      <c r="B62" s="93" t="s">
        <v>116</v>
      </c>
      <c r="C62" s="122"/>
      <c r="D62" s="78"/>
      <c r="E62" s="78"/>
      <c r="F62" s="78"/>
      <c r="G62" s="78"/>
      <c r="H62" s="78"/>
      <c r="I62" s="78"/>
      <c r="M62" s="284"/>
      <c r="N62" s="284"/>
      <c r="O62" s="284"/>
      <c r="P62" s="284"/>
    </row>
    <row r="63" spans="1:16" s="231" customFormat="1" ht="16.5" thickBot="1">
      <c r="A63" s="123" t="s">
        <v>63</v>
      </c>
      <c r="B63" s="124" t="s">
        <v>117</v>
      </c>
      <c r="C63" s="122"/>
      <c r="D63" s="78"/>
      <c r="E63" s="78"/>
      <c r="F63" s="78"/>
      <c r="G63" s="78"/>
      <c r="H63" s="78"/>
      <c r="I63" s="78"/>
      <c r="M63" s="284"/>
      <c r="N63" s="284"/>
      <c r="O63" s="284"/>
      <c r="P63" s="284"/>
    </row>
    <row r="64" spans="1:16" s="231" customFormat="1" ht="16.5" thickBot="1">
      <c r="A64" s="165"/>
      <c r="B64" s="170"/>
      <c r="C64" s="171"/>
      <c r="D64" s="172"/>
      <c r="E64" s="172"/>
      <c r="F64" s="172"/>
      <c r="G64" s="172"/>
      <c r="H64" s="172"/>
      <c r="I64" s="172"/>
      <c r="M64" s="285"/>
      <c r="N64" s="285"/>
      <c r="O64" s="285"/>
      <c r="P64" s="285"/>
    </row>
    <row r="65" spans="1:16" s="231" customFormat="1" ht="16.5" thickBot="1">
      <c r="A65" s="416" t="s">
        <v>118</v>
      </c>
      <c r="B65" s="417"/>
      <c r="C65" s="417"/>
      <c r="D65" s="417"/>
      <c r="E65" s="417"/>
      <c r="F65" s="417"/>
      <c r="G65" s="417"/>
      <c r="H65" s="417"/>
      <c r="I65" s="418"/>
      <c r="M65" s="285"/>
      <c r="N65" s="285"/>
      <c r="O65" s="285"/>
      <c r="P65" s="285"/>
    </row>
    <row r="66" spans="1:16" s="231" customFormat="1">
      <c r="A66" s="425" t="s">
        <v>7</v>
      </c>
      <c r="B66" s="425"/>
      <c r="C66" s="113" t="s">
        <v>8</v>
      </c>
      <c r="D66" s="113" t="s">
        <v>9</v>
      </c>
      <c r="E66" s="113" t="s">
        <v>10</v>
      </c>
      <c r="F66" s="113" t="s">
        <v>11</v>
      </c>
      <c r="G66" s="113" t="s">
        <v>12</v>
      </c>
      <c r="H66" s="113" t="s">
        <v>13</v>
      </c>
      <c r="I66" s="113" t="s">
        <v>14</v>
      </c>
      <c r="M66" s="285"/>
      <c r="N66" s="285"/>
      <c r="O66" s="285"/>
      <c r="P66" s="285"/>
    </row>
    <row r="67" spans="1:16" s="231" customFormat="1">
      <c r="A67" s="134" t="s">
        <v>124</v>
      </c>
      <c r="B67" s="135" t="s">
        <v>125</v>
      </c>
      <c r="C67" s="94" t="s">
        <v>68</v>
      </c>
      <c r="D67" s="82"/>
      <c r="E67" s="78"/>
      <c r="F67" s="78"/>
      <c r="G67" s="78"/>
      <c r="H67" s="78"/>
      <c r="I67" s="78"/>
      <c r="M67" s="285"/>
      <c r="N67" s="285"/>
      <c r="O67" s="285"/>
      <c r="P67" s="285"/>
    </row>
    <row r="68" spans="1:16" s="231" customFormat="1">
      <c r="A68" s="134" t="s">
        <v>124</v>
      </c>
      <c r="B68" s="135" t="s">
        <v>126</v>
      </c>
      <c r="C68" s="94" t="s">
        <v>127</v>
      </c>
      <c r="D68" s="82"/>
      <c r="E68" s="78"/>
      <c r="F68" s="78"/>
      <c r="G68" s="78"/>
      <c r="H68" s="78"/>
      <c r="I68" s="78"/>
      <c r="M68" s="285"/>
      <c r="N68" s="285"/>
      <c r="O68" s="285"/>
      <c r="P68" s="285"/>
    </row>
    <row r="69" spans="1:16" s="177" customFormat="1">
      <c r="A69" s="134" t="s">
        <v>124</v>
      </c>
      <c r="B69" s="135" t="s">
        <v>128</v>
      </c>
      <c r="C69" s="94" t="s">
        <v>127</v>
      </c>
      <c r="D69" s="82"/>
      <c r="E69" s="78"/>
      <c r="F69" s="78"/>
      <c r="G69" s="78"/>
      <c r="H69" s="78"/>
      <c r="I69" s="78"/>
      <c r="J69" s="286"/>
      <c r="M69" s="290"/>
      <c r="N69" s="290"/>
      <c r="O69" s="290"/>
      <c r="P69" s="290"/>
    </row>
    <row r="70" spans="1:16" s="177" customFormat="1">
      <c r="A70" s="134" t="s">
        <v>129</v>
      </c>
      <c r="B70" s="135" t="s">
        <v>130</v>
      </c>
      <c r="C70" s="94" t="s">
        <v>131</v>
      </c>
      <c r="D70" s="82">
        <v>93356</v>
      </c>
      <c r="E70" s="78">
        <v>1100</v>
      </c>
      <c r="F70" s="78">
        <f t="shared" ref="F70:F72" si="11">(D70-E70)*0.125</f>
        <v>11532</v>
      </c>
      <c r="G70" s="78">
        <v>1635.95</v>
      </c>
      <c r="H70" s="78">
        <f t="shared" ref="H70:H72" si="12">(D70-E70+F70+G70)*0.005</f>
        <v>527.11974999999995</v>
      </c>
      <c r="I70" s="78">
        <f t="shared" ref="I70:I72" si="13">D70-E70+F70+H70+G70</f>
        <v>105951.06975</v>
      </c>
      <c r="M70" s="290"/>
      <c r="N70" s="290"/>
      <c r="O70" s="290"/>
      <c r="P70" s="290"/>
    </row>
    <row r="71" spans="1:16" s="177" customFormat="1">
      <c r="A71" s="134" t="s">
        <v>132</v>
      </c>
      <c r="B71" s="135" t="s">
        <v>133</v>
      </c>
      <c r="C71" s="94" t="s">
        <v>134</v>
      </c>
      <c r="D71" s="82">
        <v>93555</v>
      </c>
      <c r="E71" s="78">
        <v>1100</v>
      </c>
      <c r="F71" s="78">
        <f t="shared" si="11"/>
        <v>11556.875</v>
      </c>
      <c r="G71" s="78">
        <v>1635.95</v>
      </c>
      <c r="H71" s="78">
        <f>(D71-E71+F71+G71)*0.005</f>
        <v>528.23912499999994</v>
      </c>
      <c r="I71" s="78">
        <f>D71-E71+F71+H71+G71</f>
        <v>106176.06412499999</v>
      </c>
      <c r="M71" s="290"/>
      <c r="N71" s="290"/>
      <c r="O71" s="290"/>
      <c r="P71" s="290"/>
    </row>
    <row r="72" spans="1:16" s="171" customFormat="1" ht="15">
      <c r="A72" s="134" t="s">
        <v>132</v>
      </c>
      <c r="B72" s="135" t="s">
        <v>135</v>
      </c>
      <c r="C72" s="94" t="s">
        <v>134</v>
      </c>
      <c r="D72" s="82">
        <v>95337</v>
      </c>
      <c r="E72" s="78">
        <v>1100</v>
      </c>
      <c r="F72" s="78">
        <f t="shared" si="11"/>
        <v>11779.625</v>
      </c>
      <c r="G72" s="78">
        <v>1635.95</v>
      </c>
      <c r="H72" s="78">
        <f t="shared" si="12"/>
        <v>538.26287500000001</v>
      </c>
      <c r="I72" s="78">
        <f t="shared" si="13"/>
        <v>108190.837875</v>
      </c>
      <c r="M72" s="130"/>
      <c r="N72" s="130"/>
      <c r="O72" s="130"/>
      <c r="P72" s="130"/>
    </row>
    <row r="73" spans="1:16" s="286" customFormat="1">
      <c r="A73" s="134" t="s">
        <v>119</v>
      </c>
      <c r="B73" s="135" t="s">
        <v>120</v>
      </c>
      <c r="C73" s="94" t="s">
        <v>121</v>
      </c>
      <c r="D73" s="82"/>
      <c r="E73" s="78"/>
      <c r="F73" s="78"/>
      <c r="G73" s="78"/>
      <c r="H73" s="78"/>
      <c r="I73" s="78"/>
      <c r="J73" s="177"/>
      <c r="M73" s="288"/>
      <c r="N73" s="288"/>
      <c r="O73" s="288"/>
      <c r="P73" s="288"/>
    </row>
    <row r="74" spans="1:16" s="286" customFormat="1">
      <c r="A74" s="136" t="s">
        <v>119</v>
      </c>
      <c r="B74" s="137" t="s">
        <v>122</v>
      </c>
      <c r="C74" s="94" t="s">
        <v>123</v>
      </c>
      <c r="D74" s="82"/>
      <c r="E74" s="78"/>
      <c r="F74" s="78"/>
      <c r="G74" s="78"/>
      <c r="H74" s="78"/>
      <c r="I74" s="78"/>
      <c r="J74" s="177"/>
      <c r="M74" s="288"/>
      <c r="N74" s="288"/>
      <c r="O74" s="288"/>
      <c r="P74" s="288"/>
    </row>
    <row r="75" spans="1:16" s="231" customFormat="1">
      <c r="A75" s="92" t="s">
        <v>63</v>
      </c>
      <c r="B75" s="93" t="s">
        <v>136</v>
      </c>
      <c r="C75" s="122"/>
      <c r="D75" s="78"/>
      <c r="E75" s="78"/>
      <c r="F75" s="78"/>
      <c r="G75" s="78"/>
      <c r="H75" s="78"/>
      <c r="I75" s="78"/>
      <c r="J75" s="286"/>
      <c r="M75" s="285"/>
      <c r="N75" s="285"/>
      <c r="O75" s="285"/>
      <c r="P75" s="285"/>
    </row>
    <row r="76" spans="1:16" s="231" customFormat="1">
      <c r="A76" s="92" t="s">
        <v>63</v>
      </c>
      <c r="B76" s="93" t="s">
        <v>137</v>
      </c>
      <c r="C76" s="122"/>
      <c r="D76" s="78"/>
      <c r="E76" s="78"/>
      <c r="F76" s="78"/>
      <c r="G76" s="78"/>
      <c r="H76" s="78"/>
      <c r="I76" s="78"/>
      <c r="M76" s="285"/>
      <c r="N76" s="285"/>
      <c r="O76" s="285"/>
      <c r="P76" s="285"/>
    </row>
    <row r="77" spans="1:16" s="231" customFormat="1" ht="16.5" thickBot="1">
      <c r="A77" s="123" t="s">
        <v>63</v>
      </c>
      <c r="B77" s="124" t="s">
        <v>138</v>
      </c>
      <c r="C77" s="125"/>
      <c r="D77" s="78"/>
      <c r="E77" s="78"/>
      <c r="F77" s="78"/>
      <c r="G77" s="78"/>
      <c r="H77" s="78"/>
      <c r="I77" s="78"/>
      <c r="M77" s="285"/>
      <c r="N77" s="285"/>
      <c r="O77" s="285"/>
      <c r="P77" s="285"/>
    </row>
    <row r="78" spans="1:16" s="231" customFormat="1" ht="16.5" thickBot="1">
      <c r="A78" s="173"/>
      <c r="B78" s="174"/>
      <c r="C78" s="175"/>
      <c r="D78" s="176"/>
      <c r="E78" s="176"/>
      <c r="F78" s="131"/>
      <c r="G78" s="131"/>
      <c r="H78" s="131"/>
      <c r="I78" s="131"/>
      <c r="M78" s="285"/>
      <c r="N78" s="285"/>
      <c r="O78" s="285"/>
      <c r="P78" s="285"/>
    </row>
    <row r="79" spans="1:16" s="231" customFormat="1" ht="16.5" thickBot="1">
      <c r="A79" s="426" t="s">
        <v>139</v>
      </c>
      <c r="B79" s="427"/>
      <c r="C79" s="427"/>
      <c r="D79" s="427"/>
      <c r="E79" s="428"/>
      <c r="F79" s="172"/>
      <c r="G79" s="172"/>
      <c r="H79" s="172"/>
      <c r="I79" s="172"/>
      <c r="M79" s="285"/>
      <c r="N79" s="285"/>
      <c r="O79" s="285"/>
      <c r="P79" s="285"/>
    </row>
    <row r="80" spans="1:16" s="231" customFormat="1" ht="16.5" thickBot="1">
      <c r="A80" s="426" t="s">
        <v>140</v>
      </c>
      <c r="B80" s="428"/>
      <c r="C80" s="177"/>
      <c r="D80" s="429" t="s">
        <v>141</v>
      </c>
      <c r="E80" s="430"/>
      <c r="F80" s="172"/>
      <c r="G80" s="172"/>
      <c r="H80" s="172"/>
      <c r="I80" s="172"/>
      <c r="M80" s="285"/>
      <c r="N80" s="285"/>
      <c r="O80" s="285"/>
      <c r="P80" s="285"/>
    </row>
    <row r="81" spans="1:16" s="231" customFormat="1">
      <c r="A81" s="178" t="s">
        <v>142</v>
      </c>
      <c r="B81" s="179" t="s">
        <v>143</v>
      </c>
      <c r="C81" s="171"/>
      <c r="D81" s="180" t="s">
        <v>142</v>
      </c>
      <c r="E81" s="180" t="s">
        <v>143</v>
      </c>
      <c r="F81" s="172"/>
      <c r="G81" s="172"/>
      <c r="H81" s="172"/>
      <c r="I81" s="172"/>
      <c r="M81" s="285"/>
      <c r="N81" s="285"/>
      <c r="O81" s="285"/>
      <c r="P81" s="285"/>
    </row>
    <row r="82" spans="1:16" s="231" customFormat="1">
      <c r="A82" s="181" t="s">
        <v>144</v>
      </c>
      <c r="B82" s="182">
        <v>300</v>
      </c>
      <c r="C82" s="171"/>
      <c r="D82" s="122" t="s">
        <v>145</v>
      </c>
      <c r="E82" s="183">
        <v>300</v>
      </c>
      <c r="F82" s="172"/>
      <c r="G82" s="172"/>
      <c r="H82" s="172"/>
      <c r="I82" s="172"/>
      <c r="M82" s="285"/>
      <c r="N82" s="285"/>
      <c r="O82" s="285"/>
      <c r="P82" s="285"/>
    </row>
    <row r="83" spans="1:16" s="231" customFormat="1">
      <c r="A83" s="181" t="s">
        <v>146</v>
      </c>
      <c r="B83" s="182">
        <v>400</v>
      </c>
      <c r="C83" s="171"/>
      <c r="D83" s="122" t="s">
        <v>147</v>
      </c>
      <c r="E83" s="183">
        <v>400</v>
      </c>
      <c r="F83" s="172"/>
      <c r="G83" s="172"/>
      <c r="H83" s="172"/>
      <c r="I83" s="172"/>
      <c r="M83" s="285"/>
      <c r="N83" s="285"/>
      <c r="O83" s="285"/>
      <c r="P83" s="285"/>
    </row>
    <row r="84" spans="1:16" s="231" customFormat="1">
      <c r="A84" s="181" t="s">
        <v>148</v>
      </c>
      <c r="B84" s="182">
        <v>500</v>
      </c>
      <c r="C84" s="171"/>
      <c r="D84" s="122" t="s">
        <v>149</v>
      </c>
      <c r="E84" s="183">
        <v>500</v>
      </c>
      <c r="F84" s="172"/>
      <c r="G84" s="172"/>
      <c r="H84" s="172"/>
      <c r="I84" s="172"/>
      <c r="M84" s="285"/>
      <c r="N84" s="285"/>
      <c r="O84" s="285"/>
      <c r="P84" s="285"/>
    </row>
    <row r="85" spans="1:16" s="231" customFormat="1">
      <c r="A85" s="181" t="s">
        <v>150</v>
      </c>
      <c r="B85" s="182">
        <v>600</v>
      </c>
      <c r="C85" s="171"/>
      <c r="D85" s="122" t="s">
        <v>151</v>
      </c>
      <c r="E85" s="183">
        <v>600</v>
      </c>
      <c r="F85" s="172"/>
      <c r="G85" s="172"/>
      <c r="H85" s="172"/>
      <c r="I85" s="172"/>
    </row>
    <row r="86" spans="1:16" s="231" customFormat="1">
      <c r="A86" s="181" t="s">
        <v>152</v>
      </c>
      <c r="B86" s="182">
        <v>700</v>
      </c>
      <c r="C86" s="171"/>
      <c r="D86" s="122" t="s">
        <v>153</v>
      </c>
      <c r="E86" s="183">
        <v>700</v>
      </c>
      <c r="F86" s="172"/>
      <c r="G86" s="172"/>
      <c r="H86" s="172"/>
      <c r="I86" s="172"/>
    </row>
    <row r="87" spans="1:16" s="231" customFormat="1">
      <c r="A87" s="181" t="s">
        <v>154</v>
      </c>
      <c r="B87" s="182">
        <v>800</v>
      </c>
      <c r="C87" s="171"/>
      <c r="D87" s="122" t="s">
        <v>155</v>
      </c>
      <c r="E87" s="183">
        <v>750</v>
      </c>
      <c r="F87" s="172"/>
      <c r="G87" s="172"/>
      <c r="H87" s="172"/>
      <c r="I87" s="172"/>
    </row>
    <row r="88" spans="1:16" s="231" customFormat="1">
      <c r="A88" s="184" t="s">
        <v>156</v>
      </c>
      <c r="B88" s="185">
        <v>900</v>
      </c>
      <c r="C88" s="171"/>
      <c r="D88" s="122" t="s">
        <v>157</v>
      </c>
      <c r="E88" s="183">
        <v>800</v>
      </c>
      <c r="F88" s="172"/>
      <c r="G88" s="172"/>
      <c r="H88" s="172"/>
      <c r="I88" s="172"/>
    </row>
    <row r="89" spans="1:16" s="231" customFormat="1">
      <c r="A89" s="165" t="s">
        <v>235</v>
      </c>
      <c r="B89" s="186"/>
      <c r="C89" s="171"/>
      <c r="D89" s="130"/>
      <c r="E89" s="187"/>
      <c r="F89" s="172"/>
      <c r="G89" s="172"/>
      <c r="H89" s="172"/>
      <c r="I89" s="172"/>
    </row>
    <row r="90" spans="1:16" s="231" customFormat="1">
      <c r="A90" s="188" t="s">
        <v>159</v>
      </c>
      <c r="B90" s="189"/>
      <c r="C90" s="190"/>
      <c r="D90" s="190"/>
      <c r="E90" s="190"/>
      <c r="F90" s="190"/>
      <c r="G90" s="190"/>
      <c r="H90" s="190"/>
      <c r="I90" s="190"/>
    </row>
    <row r="91" spans="1:16" s="231" customFormat="1">
      <c r="A91" s="188" t="s">
        <v>160</v>
      </c>
      <c r="B91" s="189"/>
      <c r="C91" s="190"/>
      <c r="D91" s="190"/>
      <c r="E91" s="190"/>
      <c r="F91" s="190"/>
      <c r="G91" s="190"/>
      <c r="H91" s="190"/>
      <c r="I91" s="190"/>
    </row>
    <row r="92" spans="1:16" s="231" customFormat="1">
      <c r="B92" s="232"/>
      <c r="C92" s="190"/>
      <c r="D92" s="190"/>
      <c r="E92" s="190"/>
      <c r="F92" s="190"/>
      <c r="G92" s="190"/>
      <c r="H92" s="190"/>
      <c r="I92" s="190"/>
    </row>
    <row r="93" spans="1:16" s="231" customFormat="1">
      <c r="B93" s="232"/>
      <c r="C93" s="190"/>
      <c r="D93" s="190"/>
      <c r="E93" s="190"/>
      <c r="F93" s="190"/>
      <c r="G93" s="190"/>
      <c r="H93" s="190"/>
      <c r="I93" s="190"/>
    </row>
    <row r="94" spans="1:16" s="96" customFormat="1">
      <c r="B94" s="191"/>
      <c r="C94" s="192"/>
      <c r="D94" s="192"/>
      <c r="E94" s="192"/>
      <c r="F94" s="192"/>
      <c r="G94" s="190"/>
      <c r="H94" s="192"/>
      <c r="I94" s="192"/>
    </row>
    <row r="95" spans="1:16" s="96" customFormat="1">
      <c r="B95" s="191"/>
      <c r="C95" s="192"/>
      <c r="D95" s="192"/>
      <c r="E95" s="192"/>
      <c r="F95" s="192"/>
      <c r="G95" s="190"/>
      <c r="H95" s="192"/>
      <c r="I95" s="192"/>
    </row>
    <row r="96" spans="1:16" s="96" customFormat="1">
      <c r="B96" s="191"/>
      <c r="C96" s="192"/>
      <c r="D96" s="192"/>
      <c r="E96" s="192"/>
      <c r="F96" s="192"/>
      <c r="G96" s="190"/>
      <c r="H96" s="192"/>
      <c r="I96" s="192"/>
    </row>
    <row r="97" spans="1:9" s="96" customFormat="1">
      <c r="B97" s="191"/>
      <c r="C97" s="192"/>
      <c r="D97" s="192"/>
      <c r="E97" s="192"/>
      <c r="F97" s="192"/>
      <c r="G97" s="190"/>
      <c r="H97" s="192"/>
      <c r="I97" s="192"/>
    </row>
    <row r="98" spans="1:9" s="96" customFormat="1">
      <c r="B98" s="191"/>
      <c r="C98" s="192"/>
      <c r="D98" s="192"/>
      <c r="E98" s="192"/>
      <c r="F98" s="192"/>
      <c r="G98" s="190"/>
      <c r="H98" s="192"/>
      <c r="I98" s="192"/>
    </row>
    <row r="99" spans="1:9" s="96" customFormat="1">
      <c r="B99" s="191"/>
      <c r="C99" s="192"/>
      <c r="D99" s="192"/>
      <c r="E99" s="192"/>
      <c r="F99" s="192"/>
      <c r="G99" s="190"/>
      <c r="H99" s="192"/>
      <c r="I99" s="192"/>
    </row>
    <row r="100" spans="1:9" s="96" customFormat="1">
      <c r="B100" s="191"/>
      <c r="C100" s="192"/>
      <c r="D100" s="192"/>
      <c r="E100" s="192"/>
      <c r="F100" s="192"/>
      <c r="G100" s="190"/>
      <c r="H100" s="192"/>
      <c r="I100" s="192"/>
    </row>
    <row r="101" spans="1:9" s="96" customFormat="1">
      <c r="B101" s="191"/>
      <c r="C101" s="192"/>
      <c r="D101" s="192"/>
      <c r="E101" s="192"/>
      <c r="F101" s="192"/>
      <c r="G101" s="190"/>
      <c r="H101" s="192"/>
      <c r="I101" s="192"/>
    </row>
    <row r="103" spans="1:9">
      <c r="A103" s="12"/>
      <c r="B103" s="12"/>
      <c r="C103" s="13"/>
      <c r="D103" s="13"/>
      <c r="E103" s="13"/>
      <c r="F103" s="9"/>
      <c r="G103" s="59"/>
      <c r="H103" s="9"/>
      <c r="I103" s="9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9:E79"/>
    <mergeCell ref="A80:B80"/>
    <mergeCell ref="D80:E80"/>
    <mergeCell ref="A6:H7"/>
    <mergeCell ref="A8:I8"/>
    <mergeCell ref="A9:B9"/>
    <mergeCell ref="A37:I37"/>
    <mergeCell ref="A38:B38"/>
    <mergeCell ref="A65:I65"/>
  </mergeCells>
  <pageMargins left="0.25" right="0.25" top="0.42" bottom="0.17" header="0.22" footer="0.3"/>
  <pageSetup scale="50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C103"/>
  <sheetViews>
    <sheetView topLeftCell="A10" workbookViewId="0">
      <selection activeCell="E28" sqref="E28"/>
    </sheetView>
  </sheetViews>
  <sheetFormatPr defaultColWidth="14.85546875" defaultRowHeight="15"/>
  <cols>
    <col min="1" max="1" width="35.140625" customWidth="1"/>
    <col min="2" max="2" width="21" style="1" customWidth="1"/>
    <col min="3" max="3" width="15.42578125" style="2" customWidth="1"/>
    <col min="4" max="4" width="16.7109375" style="2" customWidth="1"/>
    <col min="5" max="5" width="17.5703125" style="2" customWidth="1"/>
    <col min="6" max="6" width="19.42578125" style="2" customWidth="1"/>
    <col min="7" max="7" width="21.42578125" style="2" customWidth="1"/>
    <col min="8" max="8" width="14.85546875" style="2"/>
    <col min="9" max="9" width="27.140625" style="2" customWidth="1"/>
  </cols>
  <sheetData>
    <row r="1" spans="1:16" ht="52.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>
      <c r="A3" s="421"/>
      <c r="B3" s="440" t="s">
        <v>239</v>
      </c>
      <c r="C3" s="440"/>
      <c r="D3" s="440"/>
      <c r="E3" s="440"/>
      <c r="F3" s="440"/>
      <c r="G3" s="440"/>
      <c r="H3" s="440"/>
      <c r="I3" s="421"/>
    </row>
    <row r="4" spans="1:16" ht="15.75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ht="15.75" thickBot="1"/>
    <row r="6" spans="1:16">
      <c r="A6" s="407" t="s">
        <v>161</v>
      </c>
      <c r="B6" s="408"/>
      <c r="C6" s="408"/>
      <c r="D6" s="408"/>
      <c r="E6" s="408"/>
      <c r="F6" s="408"/>
      <c r="G6" s="408"/>
      <c r="H6" s="431"/>
      <c r="I6" s="14" t="s">
        <v>181</v>
      </c>
    </row>
    <row r="7" spans="1:16" ht="15.75" thickBot="1">
      <c r="A7" s="409"/>
      <c r="B7" s="410"/>
      <c r="C7" s="410"/>
      <c r="D7" s="410"/>
      <c r="E7" s="410"/>
      <c r="F7" s="410"/>
      <c r="G7" s="410"/>
      <c r="H7" s="432"/>
      <c r="I7" s="4" t="s">
        <v>266</v>
      </c>
    </row>
    <row r="8" spans="1:16" ht="2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6" s="7" customFormat="1">
      <c r="A9" s="415" t="s">
        <v>7</v>
      </c>
      <c r="B9" s="415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3" customFormat="1">
      <c r="A10" s="193" t="s">
        <v>15</v>
      </c>
      <c r="B10" s="194" t="s">
        <v>16</v>
      </c>
      <c r="C10" s="195" t="s">
        <v>17</v>
      </c>
      <c r="D10" s="84">
        <v>77075</v>
      </c>
      <c r="E10" s="84">
        <v>1100</v>
      </c>
      <c r="F10" s="84">
        <f t="shared" ref="F10:F15" si="0">(D10-E10)*0.125</f>
        <v>9496.875</v>
      </c>
      <c r="G10" s="84">
        <v>2435.35</v>
      </c>
      <c r="H10" s="84">
        <f t="shared" ref="H10:H35" si="1">(D10-E10+F10+G10)*0.005</f>
        <v>439.53612500000003</v>
      </c>
      <c r="I10" s="84">
        <f t="shared" ref="I10:I35" si="2">D10-E10+F10+H10+G10</f>
        <v>88346.761125000005</v>
      </c>
    </row>
    <row r="11" spans="1:16" s="233" customFormat="1">
      <c r="A11" s="193" t="s">
        <v>15</v>
      </c>
      <c r="B11" s="194" t="s">
        <v>24</v>
      </c>
      <c r="C11" s="195" t="s">
        <v>25</v>
      </c>
      <c r="D11" s="84">
        <v>77075</v>
      </c>
      <c r="E11" s="84">
        <v>1100</v>
      </c>
      <c r="F11" s="84">
        <f t="shared" si="0"/>
        <v>9496.875</v>
      </c>
      <c r="G11" s="84">
        <v>2435.35</v>
      </c>
      <c r="H11" s="84">
        <f t="shared" si="1"/>
        <v>439.53612500000003</v>
      </c>
      <c r="I11" s="84">
        <f t="shared" si="2"/>
        <v>88346.761125000005</v>
      </c>
    </row>
    <row r="12" spans="1:16" s="233" customFormat="1">
      <c r="A12" s="193" t="s">
        <v>15</v>
      </c>
      <c r="B12" s="194" t="s">
        <v>20</v>
      </c>
      <c r="C12" s="195" t="s">
        <v>21</v>
      </c>
      <c r="D12" s="84"/>
      <c r="E12" s="84"/>
      <c r="F12" s="84"/>
      <c r="G12" s="84"/>
      <c r="H12" s="84"/>
      <c r="I12" s="84"/>
      <c r="M12" s="234"/>
      <c r="N12" s="235"/>
      <c r="O12" s="235"/>
      <c r="P12" s="235"/>
    </row>
    <row r="13" spans="1:16" s="233" customFormat="1">
      <c r="A13" s="193" t="s">
        <v>15</v>
      </c>
      <c r="B13" s="194" t="s">
        <v>22</v>
      </c>
      <c r="C13" s="195" t="s">
        <v>23</v>
      </c>
      <c r="D13" s="84"/>
      <c r="E13" s="84"/>
      <c r="F13" s="84"/>
      <c r="G13" s="84"/>
      <c r="H13" s="84"/>
      <c r="I13" s="84"/>
      <c r="M13" s="234"/>
      <c r="N13" s="235"/>
      <c r="O13" s="235"/>
      <c r="P13" s="235"/>
    </row>
    <row r="14" spans="1:16" s="233" customFormat="1">
      <c r="A14" s="193" t="s">
        <v>15</v>
      </c>
      <c r="B14" s="194" t="s">
        <v>18</v>
      </c>
      <c r="C14" s="195" t="s">
        <v>19</v>
      </c>
      <c r="D14" s="84">
        <v>77921</v>
      </c>
      <c r="E14" s="84">
        <v>1100</v>
      </c>
      <c r="F14" s="84">
        <f t="shared" si="0"/>
        <v>9602.625</v>
      </c>
      <c r="G14" s="84">
        <v>2435.35</v>
      </c>
      <c r="H14" s="84">
        <f t="shared" si="1"/>
        <v>444.29487500000005</v>
      </c>
      <c r="I14" s="84">
        <f t="shared" si="2"/>
        <v>89303.269875000013</v>
      </c>
      <c r="M14" s="234"/>
      <c r="N14" s="235"/>
      <c r="O14" s="235"/>
      <c r="P14" s="235"/>
    </row>
    <row r="15" spans="1:16" s="236" customFormat="1">
      <c r="A15" s="193" t="s">
        <v>26</v>
      </c>
      <c r="B15" s="194" t="s">
        <v>27</v>
      </c>
      <c r="C15" s="195" t="s">
        <v>23</v>
      </c>
      <c r="D15" s="84">
        <v>79166</v>
      </c>
      <c r="E15" s="84">
        <v>1100</v>
      </c>
      <c r="F15" s="84">
        <f t="shared" si="0"/>
        <v>9758.25</v>
      </c>
      <c r="G15" s="84">
        <v>2435.35</v>
      </c>
      <c r="H15" s="84">
        <f t="shared" si="1"/>
        <v>451.29800000000006</v>
      </c>
      <c r="I15" s="84">
        <f t="shared" si="2"/>
        <v>90710.898000000001</v>
      </c>
      <c r="M15" s="237"/>
      <c r="N15" s="238"/>
      <c r="O15" s="238"/>
      <c r="P15" s="238"/>
    </row>
    <row r="16" spans="1:16" s="233" customFormat="1">
      <c r="A16" s="193" t="s">
        <v>32</v>
      </c>
      <c r="B16" s="194" t="s">
        <v>33</v>
      </c>
      <c r="C16" s="195" t="s">
        <v>34</v>
      </c>
      <c r="D16" s="84"/>
      <c r="E16" s="84"/>
      <c r="F16" s="84"/>
      <c r="G16" s="84"/>
      <c r="H16" s="84"/>
      <c r="I16" s="84"/>
      <c r="M16" s="235"/>
      <c r="N16" s="235"/>
      <c r="O16" s="235"/>
      <c r="P16" s="235"/>
    </row>
    <row r="17" spans="1:16" s="233" customFormat="1">
      <c r="A17" s="193" t="s">
        <v>35</v>
      </c>
      <c r="B17" s="194" t="s">
        <v>36</v>
      </c>
      <c r="C17" s="195" t="s">
        <v>37</v>
      </c>
      <c r="D17" s="84"/>
      <c r="E17" s="84"/>
      <c r="F17" s="84"/>
      <c r="G17" s="84"/>
      <c r="H17" s="84"/>
      <c r="I17" s="84"/>
      <c r="M17" s="235"/>
      <c r="N17" s="235"/>
      <c r="O17" s="235"/>
      <c r="P17" s="235"/>
    </row>
    <row r="18" spans="1:16" s="233" customFormat="1">
      <c r="A18" s="193" t="s">
        <v>35</v>
      </c>
      <c r="B18" s="194" t="s">
        <v>38</v>
      </c>
      <c r="C18" s="195" t="s">
        <v>39</v>
      </c>
      <c r="D18" s="84"/>
      <c r="E18" s="84"/>
      <c r="F18" s="84"/>
      <c r="G18" s="84"/>
      <c r="H18" s="84"/>
      <c r="I18" s="84"/>
      <c r="M18" s="235"/>
      <c r="N18" s="235"/>
      <c r="O18" s="235"/>
      <c r="P18" s="235"/>
    </row>
    <row r="19" spans="1:16" s="233" customFormat="1">
      <c r="A19" s="193" t="s">
        <v>28</v>
      </c>
      <c r="B19" s="194" t="s">
        <v>29</v>
      </c>
      <c r="C19" s="195" t="s">
        <v>19</v>
      </c>
      <c r="D19" s="84">
        <v>80902</v>
      </c>
      <c r="E19" s="84">
        <v>1100</v>
      </c>
      <c r="F19" s="84">
        <f t="shared" ref="F19:F32" si="3">(D19-E19)*0.125</f>
        <v>9975.25</v>
      </c>
      <c r="G19" s="84">
        <v>2435.35</v>
      </c>
      <c r="H19" s="84">
        <f t="shared" si="1"/>
        <v>461.06300000000005</v>
      </c>
      <c r="I19" s="84">
        <f t="shared" si="2"/>
        <v>92673.663</v>
      </c>
      <c r="M19" s="235"/>
      <c r="N19" s="235"/>
      <c r="O19" s="235"/>
      <c r="P19" s="235"/>
    </row>
    <row r="20" spans="1:16" s="233" customFormat="1">
      <c r="A20" s="193" t="s">
        <v>30</v>
      </c>
      <c r="B20" s="194" t="s">
        <v>31</v>
      </c>
      <c r="C20" s="195" t="s">
        <v>23</v>
      </c>
      <c r="D20" s="84"/>
      <c r="E20" s="84"/>
      <c r="F20" s="84"/>
      <c r="G20" s="84"/>
      <c r="H20" s="84"/>
      <c r="I20" s="84"/>
      <c r="M20" s="235"/>
      <c r="N20" s="235"/>
      <c r="O20" s="235"/>
      <c r="P20" s="235"/>
    </row>
    <row r="21" spans="1:16" s="233" customFormat="1">
      <c r="A21" s="196" t="s">
        <v>59</v>
      </c>
      <c r="B21" s="194" t="s">
        <v>60</v>
      </c>
      <c r="C21" s="195" t="s">
        <v>19</v>
      </c>
      <c r="D21" s="84">
        <v>85132</v>
      </c>
      <c r="E21" s="84">
        <v>1100</v>
      </c>
      <c r="F21" s="84">
        <f t="shared" si="3"/>
        <v>10504</v>
      </c>
      <c r="G21" s="84">
        <v>2435.35</v>
      </c>
      <c r="H21" s="84">
        <f t="shared" si="1"/>
        <v>484.85675000000003</v>
      </c>
      <c r="I21" s="84">
        <f t="shared" si="2"/>
        <v>97456.206750000012</v>
      </c>
      <c r="M21" s="234"/>
      <c r="N21" s="235"/>
      <c r="O21" s="235"/>
      <c r="P21" s="235"/>
    </row>
    <row r="22" spans="1:16" s="233" customFormat="1">
      <c r="A22" s="196" t="s">
        <v>40</v>
      </c>
      <c r="B22" s="194" t="s">
        <v>41</v>
      </c>
      <c r="C22" s="195" t="s">
        <v>23</v>
      </c>
      <c r="D22" s="84">
        <v>81400</v>
      </c>
      <c r="E22" s="84">
        <v>1100</v>
      </c>
      <c r="F22" s="84">
        <f t="shared" si="3"/>
        <v>10037.5</v>
      </c>
      <c r="G22" s="84">
        <v>2435.35</v>
      </c>
      <c r="H22" s="84">
        <f t="shared" si="1"/>
        <v>463.86425000000003</v>
      </c>
      <c r="I22" s="84">
        <f t="shared" si="2"/>
        <v>93236.714250000005</v>
      </c>
      <c r="M22" s="234"/>
      <c r="N22" s="235"/>
      <c r="O22" s="235"/>
      <c r="P22" s="235"/>
    </row>
    <row r="23" spans="1:16" s="233" customFormat="1">
      <c r="A23" s="196" t="s">
        <v>40</v>
      </c>
      <c r="B23" s="194" t="s">
        <v>42</v>
      </c>
      <c r="C23" s="195" t="s">
        <v>43</v>
      </c>
      <c r="D23" s="84">
        <v>85927</v>
      </c>
      <c r="E23" s="84">
        <v>1100</v>
      </c>
      <c r="F23" s="84">
        <f t="shared" si="3"/>
        <v>10603.375</v>
      </c>
      <c r="G23" s="84">
        <v>2435.35</v>
      </c>
      <c r="H23" s="84">
        <f t="shared" si="1"/>
        <v>489.32862500000005</v>
      </c>
      <c r="I23" s="84">
        <f t="shared" si="2"/>
        <v>98355.053625</v>
      </c>
      <c r="M23" s="234"/>
      <c r="N23" s="235"/>
      <c r="O23" s="235"/>
      <c r="P23" s="235"/>
    </row>
    <row r="24" spans="1:16" s="233" customFormat="1">
      <c r="A24" s="196" t="s">
        <v>59</v>
      </c>
      <c r="B24" s="194" t="s">
        <v>61</v>
      </c>
      <c r="C24" s="195" t="s">
        <v>62</v>
      </c>
      <c r="D24" s="84"/>
      <c r="E24" s="84"/>
      <c r="F24" s="84"/>
      <c r="G24" s="84"/>
      <c r="H24" s="84"/>
      <c r="I24" s="84"/>
      <c r="M24" s="234"/>
      <c r="N24" s="235"/>
      <c r="O24" s="235"/>
      <c r="P24" s="235"/>
    </row>
    <row r="25" spans="1:16" s="233" customFormat="1">
      <c r="A25" s="196" t="s">
        <v>40</v>
      </c>
      <c r="B25" s="194" t="s">
        <v>44</v>
      </c>
      <c r="C25" s="195" t="s">
        <v>45</v>
      </c>
      <c r="D25" s="84">
        <v>81516</v>
      </c>
      <c r="E25" s="84">
        <v>1100</v>
      </c>
      <c r="F25" s="84">
        <f t="shared" si="3"/>
        <v>10052</v>
      </c>
      <c r="G25" s="84">
        <v>2435.35</v>
      </c>
      <c r="H25" s="84">
        <f t="shared" si="1"/>
        <v>464.51675000000006</v>
      </c>
      <c r="I25" s="84">
        <f t="shared" si="2"/>
        <v>93367.866750000001</v>
      </c>
      <c r="M25" s="234"/>
      <c r="N25" s="235"/>
      <c r="O25" s="235"/>
      <c r="P25" s="235"/>
    </row>
    <row r="26" spans="1:16" s="233" customFormat="1">
      <c r="A26" s="196" t="s">
        <v>40</v>
      </c>
      <c r="B26" s="194" t="s">
        <v>46</v>
      </c>
      <c r="C26" s="195" t="s">
        <v>45</v>
      </c>
      <c r="D26" s="84">
        <v>81894</v>
      </c>
      <c r="E26" s="84">
        <v>1100</v>
      </c>
      <c r="F26" s="84">
        <f t="shared" si="3"/>
        <v>10099.25</v>
      </c>
      <c r="G26" s="84">
        <v>2435.35</v>
      </c>
      <c r="H26" s="84">
        <f t="shared" si="1"/>
        <v>466.64300000000003</v>
      </c>
      <c r="I26" s="84">
        <f t="shared" si="2"/>
        <v>93795.243000000002</v>
      </c>
      <c r="M26" s="234"/>
      <c r="N26" s="235"/>
      <c r="O26" s="235"/>
      <c r="P26" s="235"/>
    </row>
    <row r="27" spans="1:16" s="233" customFormat="1">
      <c r="A27" s="196" t="s">
        <v>40</v>
      </c>
      <c r="B27" s="194" t="s">
        <v>47</v>
      </c>
      <c r="C27" s="195" t="s">
        <v>234</v>
      </c>
      <c r="D27" s="84">
        <v>83191</v>
      </c>
      <c r="E27" s="84">
        <v>1100</v>
      </c>
      <c r="F27" s="84">
        <f>(D27-E27)*0.125</f>
        <v>10261.375</v>
      </c>
      <c r="G27" s="84">
        <v>2435.35</v>
      </c>
      <c r="H27" s="84">
        <f t="shared" si="1"/>
        <v>473.93862500000006</v>
      </c>
      <c r="I27" s="84">
        <f t="shared" si="2"/>
        <v>95261.663625000001</v>
      </c>
      <c r="M27" s="234"/>
      <c r="N27" s="235"/>
      <c r="O27" s="235"/>
      <c r="P27" s="235"/>
    </row>
    <row r="28" spans="1:16" s="233" customFormat="1">
      <c r="A28" s="196" t="s">
        <v>40</v>
      </c>
      <c r="B28" s="194" t="s">
        <v>49</v>
      </c>
      <c r="C28" s="195" t="s">
        <v>234</v>
      </c>
      <c r="D28" s="84">
        <v>82116</v>
      </c>
      <c r="E28" s="84">
        <v>1100</v>
      </c>
      <c r="F28" s="84">
        <f>(D28-E28)*0.125</f>
        <v>10127</v>
      </c>
      <c r="G28" s="84">
        <v>2435.35</v>
      </c>
      <c r="H28" s="84">
        <f t="shared" si="1"/>
        <v>467.89175000000006</v>
      </c>
      <c r="I28" s="84">
        <f t="shared" si="2"/>
        <v>94046.241750000001</v>
      </c>
      <c r="M28" s="234"/>
      <c r="N28" s="235"/>
      <c r="O28" s="235"/>
      <c r="P28" s="235"/>
    </row>
    <row r="29" spans="1:16" s="233" customFormat="1">
      <c r="A29" s="196" t="s">
        <v>40</v>
      </c>
      <c r="B29" s="194" t="s">
        <v>50</v>
      </c>
      <c r="C29" s="195" t="s">
        <v>51</v>
      </c>
      <c r="D29" s="84">
        <v>82787</v>
      </c>
      <c r="E29" s="84">
        <v>1100</v>
      </c>
      <c r="F29" s="84">
        <f>(D29-E29)*0.125</f>
        <v>10210.875</v>
      </c>
      <c r="G29" s="84">
        <v>2435.35</v>
      </c>
      <c r="H29" s="84">
        <f t="shared" si="1"/>
        <v>471.66612500000002</v>
      </c>
      <c r="I29" s="84">
        <f t="shared" si="2"/>
        <v>94804.891125000009</v>
      </c>
      <c r="M29" s="234"/>
      <c r="N29" s="235"/>
      <c r="O29" s="235"/>
      <c r="P29" s="235"/>
    </row>
    <row r="30" spans="1:16" s="233" customFormat="1">
      <c r="A30" s="196" t="s">
        <v>40</v>
      </c>
      <c r="B30" s="194" t="s">
        <v>52</v>
      </c>
      <c r="C30" s="195" t="s">
        <v>53</v>
      </c>
      <c r="D30" s="84">
        <v>82392</v>
      </c>
      <c r="E30" s="84">
        <v>1100</v>
      </c>
      <c r="F30" s="84">
        <f>(D30-E30)*0.125</f>
        <v>10161.5</v>
      </c>
      <c r="G30" s="84">
        <v>2435.35</v>
      </c>
      <c r="H30" s="84">
        <f t="shared" si="1"/>
        <v>469.44425000000001</v>
      </c>
      <c r="I30" s="84">
        <f t="shared" si="2"/>
        <v>94358.294250000006</v>
      </c>
      <c r="M30" s="234"/>
      <c r="N30" s="235"/>
      <c r="O30" s="235"/>
      <c r="P30" s="235"/>
    </row>
    <row r="31" spans="1:16" s="233" customFormat="1">
      <c r="A31" s="196" t="s">
        <v>40</v>
      </c>
      <c r="B31" s="194" t="s">
        <v>54</v>
      </c>
      <c r="C31" s="195" t="s">
        <v>43</v>
      </c>
      <c r="D31" s="84">
        <v>80678</v>
      </c>
      <c r="E31" s="84">
        <v>1100</v>
      </c>
      <c r="F31" s="84">
        <f>(D31-E31)*0.125</f>
        <v>9947.25</v>
      </c>
      <c r="G31" s="84">
        <v>2435.35</v>
      </c>
      <c r="H31" s="84">
        <f t="shared" si="1"/>
        <v>459.80300000000005</v>
      </c>
      <c r="I31" s="84">
        <f t="shared" si="2"/>
        <v>92420.403000000006</v>
      </c>
      <c r="M31" s="234"/>
      <c r="N31" s="235"/>
      <c r="O31" s="235"/>
      <c r="P31" s="235"/>
    </row>
    <row r="32" spans="1:16" s="236" customFormat="1">
      <c r="A32" s="196" t="s">
        <v>40</v>
      </c>
      <c r="B32" s="194" t="s">
        <v>55</v>
      </c>
      <c r="C32" s="195" t="s">
        <v>56</v>
      </c>
      <c r="D32" s="84">
        <v>82892</v>
      </c>
      <c r="E32" s="84">
        <v>1100</v>
      </c>
      <c r="F32" s="84">
        <f t="shared" si="3"/>
        <v>10224</v>
      </c>
      <c r="G32" s="84">
        <v>2435.35</v>
      </c>
      <c r="H32" s="84">
        <f t="shared" si="1"/>
        <v>472.25675000000001</v>
      </c>
      <c r="I32" s="84">
        <f t="shared" si="2"/>
        <v>94923.606750000006</v>
      </c>
      <c r="M32" s="237"/>
      <c r="N32" s="238"/>
      <c r="O32" s="238"/>
      <c r="P32" s="238"/>
    </row>
    <row r="33" spans="1:237" s="233" customFormat="1">
      <c r="A33" s="196" t="s">
        <v>40</v>
      </c>
      <c r="B33" s="194" t="s">
        <v>57</v>
      </c>
      <c r="C33" s="195" t="s">
        <v>58</v>
      </c>
      <c r="D33" s="84">
        <v>82892</v>
      </c>
      <c r="E33" s="84">
        <v>1100</v>
      </c>
      <c r="F33" s="84">
        <f t="shared" ref="F33" si="4">(D33-E33)*0.125</f>
        <v>10224</v>
      </c>
      <c r="G33" s="84">
        <v>2435.35</v>
      </c>
      <c r="H33" s="84">
        <f t="shared" ref="H33" si="5">(D33-E33+F33+G33)*0.005</f>
        <v>472.25675000000001</v>
      </c>
      <c r="I33" s="84">
        <f t="shared" ref="I33" si="6">D33-E33+F33+H33+G33</f>
        <v>94923.606750000006</v>
      </c>
      <c r="M33" s="234"/>
      <c r="N33" s="235"/>
      <c r="O33" s="235"/>
      <c r="P33" s="235"/>
    </row>
    <row r="34" spans="1:237" s="233" customFormat="1">
      <c r="A34" s="193" t="s">
        <v>63</v>
      </c>
      <c r="B34" s="194" t="s">
        <v>64</v>
      </c>
      <c r="C34" s="195"/>
      <c r="D34" s="84">
        <v>71802</v>
      </c>
      <c r="E34" s="84">
        <v>0</v>
      </c>
      <c r="F34" s="84">
        <f>(D34-E34)*0.125</f>
        <v>8975.25</v>
      </c>
      <c r="G34" s="84">
        <v>2435.35</v>
      </c>
      <c r="H34" s="84">
        <f t="shared" si="1"/>
        <v>416.06300000000005</v>
      </c>
      <c r="I34" s="84">
        <f t="shared" si="2"/>
        <v>83628.663</v>
      </c>
      <c r="M34" s="235"/>
      <c r="N34" s="235"/>
      <c r="O34" s="235"/>
      <c r="P34" s="235"/>
    </row>
    <row r="35" spans="1:237" s="233" customFormat="1">
      <c r="A35" s="193" t="s">
        <v>63</v>
      </c>
      <c r="B35" s="194" t="s">
        <v>65</v>
      </c>
      <c r="C35" s="195"/>
      <c r="D35" s="84">
        <v>71802</v>
      </c>
      <c r="E35" s="84">
        <v>0</v>
      </c>
      <c r="F35" s="84">
        <f>(D35-E35)*0.125</f>
        <v>8975.25</v>
      </c>
      <c r="G35" s="84">
        <v>2435.35</v>
      </c>
      <c r="H35" s="84">
        <f t="shared" si="1"/>
        <v>416.06300000000005</v>
      </c>
      <c r="I35" s="84">
        <f t="shared" si="2"/>
        <v>83628.663</v>
      </c>
      <c r="M35" s="235"/>
      <c r="N35" s="235"/>
      <c r="O35" s="235"/>
      <c r="P35" s="235"/>
    </row>
    <row r="36" spans="1:237" s="235" customFormat="1" ht="15.75" thickBot="1">
      <c r="A36" s="197"/>
      <c r="B36" s="198"/>
      <c r="C36" s="199"/>
      <c r="D36" s="200"/>
      <c r="E36" s="200"/>
      <c r="F36" s="200"/>
      <c r="G36" s="84"/>
      <c r="H36" s="200"/>
      <c r="I36" s="200"/>
      <c r="IC36" s="233"/>
    </row>
    <row r="37" spans="1:237" s="233" customFormat="1">
      <c r="A37" s="450" t="s">
        <v>66</v>
      </c>
      <c r="B37" s="451"/>
      <c r="C37" s="451"/>
      <c r="D37" s="451"/>
      <c r="E37" s="451"/>
      <c r="F37" s="451"/>
      <c r="G37" s="451"/>
      <c r="H37" s="451"/>
      <c r="I37" s="452"/>
      <c r="M37" s="235"/>
      <c r="N37" s="235"/>
      <c r="O37" s="235"/>
      <c r="P37" s="235"/>
    </row>
    <row r="38" spans="1:237" s="239" customFormat="1">
      <c r="A38" s="453" t="s">
        <v>7</v>
      </c>
      <c r="B38" s="453"/>
      <c r="C38" s="201" t="s">
        <v>8</v>
      </c>
      <c r="D38" s="201" t="s">
        <v>9</v>
      </c>
      <c r="E38" s="201" t="s">
        <v>10</v>
      </c>
      <c r="F38" s="201" t="s">
        <v>11</v>
      </c>
      <c r="G38" s="201" t="s">
        <v>12</v>
      </c>
      <c r="H38" s="201" t="s">
        <v>13</v>
      </c>
      <c r="I38" s="201" t="s">
        <v>14</v>
      </c>
      <c r="M38" s="197"/>
      <c r="N38" s="197"/>
      <c r="O38" s="197"/>
      <c r="P38" s="197"/>
    </row>
    <row r="39" spans="1:237" s="139" customFormat="1">
      <c r="A39" s="193" t="s">
        <v>26</v>
      </c>
      <c r="B39" s="194" t="s">
        <v>67</v>
      </c>
      <c r="C39" s="202" t="s">
        <v>68</v>
      </c>
      <c r="D39" s="84">
        <v>88967</v>
      </c>
      <c r="E39" s="84">
        <v>1100</v>
      </c>
      <c r="F39" s="84">
        <f t="shared" ref="F39:F40" si="7">(D39-E39)*0.125</f>
        <v>10983.375</v>
      </c>
      <c r="G39" s="84">
        <v>2435.35</v>
      </c>
      <c r="H39" s="84">
        <f t="shared" ref="H39" si="8">(D39-E39+F39+G39)*0.005</f>
        <v>506.42862500000007</v>
      </c>
      <c r="I39" s="84">
        <f t="shared" ref="I39" si="9">D39-E39+F39+H39+G39</f>
        <v>101792.15362500001</v>
      </c>
      <c r="M39" s="240"/>
      <c r="N39" s="240"/>
      <c r="O39" s="240"/>
      <c r="P39" s="240"/>
    </row>
    <row r="40" spans="1:237" s="139" customFormat="1">
      <c r="A40" s="193" t="s">
        <v>69</v>
      </c>
      <c r="B40" s="194" t="s">
        <v>70</v>
      </c>
      <c r="C40" s="202" t="s">
        <v>71</v>
      </c>
      <c r="D40" s="84">
        <v>89664</v>
      </c>
      <c r="E40" s="84">
        <v>1100</v>
      </c>
      <c r="F40" s="84">
        <f t="shared" si="7"/>
        <v>11070.5</v>
      </c>
      <c r="G40" s="84">
        <v>2435.35</v>
      </c>
      <c r="H40" s="84">
        <f>(D40-E40+F40+G40)*0.005</f>
        <v>510.34925000000004</v>
      </c>
      <c r="I40" s="84">
        <f>D40-E40+F40+H40+G40</f>
        <v>102580.19925000001</v>
      </c>
      <c r="M40" s="240"/>
      <c r="N40" s="240"/>
      <c r="O40" s="240"/>
      <c r="P40" s="240"/>
    </row>
    <row r="41" spans="1:237" s="139" customFormat="1">
      <c r="A41" s="193" t="s">
        <v>72</v>
      </c>
      <c r="B41" s="203" t="s">
        <v>73</v>
      </c>
      <c r="C41" s="202" t="s">
        <v>74</v>
      </c>
      <c r="D41" s="84">
        <v>90609</v>
      </c>
      <c r="E41" s="84">
        <v>1100</v>
      </c>
      <c r="F41" s="84">
        <f t="shared" ref="F41:F42" si="10">(D41-E41)*0.125</f>
        <v>11188.625</v>
      </c>
      <c r="G41" s="84">
        <v>2435.35</v>
      </c>
      <c r="H41" s="84">
        <f>(D41-E41+F41+G41)*0.005</f>
        <v>515.66487500000005</v>
      </c>
      <c r="I41" s="84">
        <f>D41-E41+F41+H41+G41</f>
        <v>103648.63987500001</v>
      </c>
      <c r="M41" s="240"/>
      <c r="N41" s="240"/>
      <c r="O41" s="240"/>
      <c r="P41" s="240"/>
    </row>
    <row r="42" spans="1:237" s="233" customFormat="1">
      <c r="A42" s="193" t="s">
        <v>75</v>
      </c>
      <c r="B42" s="194" t="s">
        <v>76</v>
      </c>
      <c r="C42" s="202" t="s">
        <v>77</v>
      </c>
      <c r="D42" s="84">
        <v>88370</v>
      </c>
      <c r="E42" s="84">
        <v>1100</v>
      </c>
      <c r="F42" s="84">
        <f t="shared" si="10"/>
        <v>10908.75</v>
      </c>
      <c r="G42" s="84">
        <v>2435.35</v>
      </c>
      <c r="H42" s="84">
        <f>(D42-E42+F42+G42)*0.005</f>
        <v>503.07050000000004</v>
      </c>
      <c r="I42" s="84">
        <f>D42-E42+F42+H42+G42</f>
        <v>101117.17050000001</v>
      </c>
      <c r="M42" s="235"/>
      <c r="N42" s="235"/>
      <c r="O42" s="235"/>
      <c r="P42" s="235"/>
    </row>
    <row r="43" spans="1:237" s="236" customFormat="1">
      <c r="A43" s="193" t="s">
        <v>75</v>
      </c>
      <c r="B43" s="194" t="s">
        <v>78</v>
      </c>
      <c r="C43" s="202" t="s">
        <v>43</v>
      </c>
      <c r="D43" s="84">
        <v>87372</v>
      </c>
      <c r="E43" s="84">
        <v>1100</v>
      </c>
      <c r="F43" s="84">
        <f t="shared" ref="F43:F44" si="11">(D43-E43)*0.125</f>
        <v>10784</v>
      </c>
      <c r="G43" s="84">
        <v>2435.35</v>
      </c>
      <c r="H43" s="84">
        <f>(D43-E43+F43+G43)*0.005</f>
        <v>497.45675000000006</v>
      </c>
      <c r="I43" s="84">
        <f>D43-E43+F43+H43+G43</f>
        <v>99988.806750000003</v>
      </c>
      <c r="M43" s="238"/>
      <c r="N43" s="238"/>
      <c r="O43" s="238"/>
      <c r="P43" s="238"/>
    </row>
    <row r="44" spans="1:237" s="233" customFormat="1">
      <c r="A44" s="193" t="s">
        <v>79</v>
      </c>
      <c r="B44" s="194" t="s">
        <v>80</v>
      </c>
      <c r="C44" s="202" t="s">
        <v>43</v>
      </c>
      <c r="D44" s="84">
        <v>88865</v>
      </c>
      <c r="E44" s="84">
        <v>1100</v>
      </c>
      <c r="F44" s="84">
        <f t="shared" si="11"/>
        <v>10970.625</v>
      </c>
      <c r="G44" s="84">
        <v>2435.35</v>
      </c>
      <c r="H44" s="84">
        <f>(D44-E44+F44+G44)*0.005</f>
        <v>505.85487500000005</v>
      </c>
      <c r="I44" s="84">
        <f>D44-E44+F44+H44+G44</f>
        <v>101676.82987500001</v>
      </c>
      <c r="M44" s="235"/>
      <c r="N44" s="235"/>
      <c r="O44" s="235"/>
      <c r="P44" s="235"/>
    </row>
    <row r="45" spans="1:237" s="233" customFormat="1">
      <c r="A45" s="193" t="s">
        <v>75</v>
      </c>
      <c r="B45" s="194" t="s">
        <v>81</v>
      </c>
      <c r="C45" s="202" t="s">
        <v>43</v>
      </c>
      <c r="D45" s="84"/>
      <c r="E45" s="84"/>
      <c r="F45" s="84"/>
      <c r="G45" s="84"/>
      <c r="H45" s="84"/>
      <c r="I45" s="84"/>
      <c r="M45" s="235"/>
      <c r="N45" s="235"/>
      <c r="O45" s="235"/>
      <c r="P45" s="235"/>
    </row>
    <row r="46" spans="1:237" s="233" customFormat="1">
      <c r="A46" s="193" t="s">
        <v>82</v>
      </c>
      <c r="B46" s="194" t="s">
        <v>83</v>
      </c>
      <c r="C46" s="202" t="s">
        <v>84</v>
      </c>
      <c r="D46" s="84">
        <v>88848</v>
      </c>
      <c r="E46" s="84">
        <v>1100</v>
      </c>
      <c r="F46" s="84">
        <f t="shared" ref="F46" si="12">(D46-E46)*0.125</f>
        <v>10968.5</v>
      </c>
      <c r="G46" s="84">
        <v>2435.35</v>
      </c>
      <c r="H46" s="84">
        <f>(D46-E46+F46+G46)*0.005</f>
        <v>505.75925000000007</v>
      </c>
      <c r="I46" s="84">
        <f>D46-E46+F46+H46+G46</f>
        <v>101657.60925000001</v>
      </c>
      <c r="M46" s="235"/>
      <c r="N46" s="235"/>
      <c r="O46" s="235"/>
      <c r="P46" s="235"/>
    </row>
    <row r="47" spans="1:237" s="233" customFormat="1">
      <c r="A47" s="193" t="s">
        <v>91</v>
      </c>
      <c r="B47" s="194" t="s">
        <v>92</v>
      </c>
      <c r="C47" s="202" t="s">
        <v>93</v>
      </c>
      <c r="D47" s="84"/>
      <c r="E47" s="84"/>
      <c r="F47" s="84"/>
      <c r="G47" s="84"/>
      <c r="H47" s="84"/>
      <c r="I47" s="84"/>
      <c r="M47" s="235"/>
      <c r="N47" s="235"/>
      <c r="O47" s="235"/>
      <c r="P47" s="235"/>
    </row>
    <row r="48" spans="1:237" s="236" customFormat="1">
      <c r="A48" s="193" t="s">
        <v>94</v>
      </c>
      <c r="B48" s="194" t="s">
        <v>95</v>
      </c>
      <c r="C48" s="204" t="s">
        <v>96</v>
      </c>
      <c r="D48" s="84">
        <v>88461</v>
      </c>
      <c r="E48" s="84">
        <v>1100</v>
      </c>
      <c r="F48" s="84">
        <f t="shared" ref="F48:F63" si="13">(D48-E48)*0.125</f>
        <v>10920.125</v>
      </c>
      <c r="G48" s="84">
        <v>2435.35</v>
      </c>
      <c r="H48" s="84">
        <f t="shared" ref="H48:H54" si="14">(D48-E48+F48+G48)*0.005</f>
        <v>503.58237500000001</v>
      </c>
      <c r="I48" s="84">
        <f t="shared" ref="I48:I54" si="15">D48-E48+F48+H48+G48</f>
        <v>101220.057375</v>
      </c>
      <c r="M48" s="238"/>
      <c r="N48" s="238"/>
      <c r="O48" s="238"/>
      <c r="P48" s="238"/>
    </row>
    <row r="49" spans="1:16" s="236" customFormat="1">
      <c r="A49" s="193" t="s">
        <v>94</v>
      </c>
      <c r="B49" s="194" t="s">
        <v>97</v>
      </c>
      <c r="C49" s="204" t="s">
        <v>98</v>
      </c>
      <c r="D49" s="84">
        <v>88461</v>
      </c>
      <c r="E49" s="84">
        <v>1100</v>
      </c>
      <c r="F49" s="84">
        <f t="shared" si="13"/>
        <v>10920.125</v>
      </c>
      <c r="G49" s="84">
        <v>2435.35</v>
      </c>
      <c r="H49" s="84">
        <f t="shared" si="14"/>
        <v>503.58237500000001</v>
      </c>
      <c r="I49" s="84">
        <f t="shared" si="15"/>
        <v>101220.057375</v>
      </c>
      <c r="M49" s="238"/>
      <c r="N49" s="238"/>
      <c r="O49" s="238"/>
      <c r="P49" s="238"/>
    </row>
    <row r="50" spans="1:16" s="233" customFormat="1">
      <c r="A50" s="193" t="s">
        <v>99</v>
      </c>
      <c r="B50" s="194" t="s">
        <v>100</v>
      </c>
      <c r="C50" s="204" t="s">
        <v>101</v>
      </c>
      <c r="D50" s="84">
        <v>90970</v>
      </c>
      <c r="E50" s="84">
        <v>1100</v>
      </c>
      <c r="F50" s="84">
        <f t="shared" si="13"/>
        <v>11233.75</v>
      </c>
      <c r="G50" s="84">
        <v>2435.35</v>
      </c>
      <c r="H50" s="84">
        <f t="shared" si="14"/>
        <v>517.69550000000004</v>
      </c>
      <c r="I50" s="84">
        <f t="shared" si="15"/>
        <v>104056.79550000001</v>
      </c>
      <c r="M50" s="235"/>
      <c r="N50" s="235"/>
      <c r="O50" s="235"/>
      <c r="P50" s="235"/>
    </row>
    <row r="51" spans="1:16" s="233" customFormat="1">
      <c r="A51" s="193" t="s">
        <v>99</v>
      </c>
      <c r="B51" s="194" t="s">
        <v>102</v>
      </c>
      <c r="C51" s="204" t="s">
        <v>101</v>
      </c>
      <c r="D51" s="84">
        <v>93621</v>
      </c>
      <c r="E51" s="84">
        <v>1100</v>
      </c>
      <c r="F51" s="84">
        <f t="shared" si="13"/>
        <v>11565.125</v>
      </c>
      <c r="G51" s="84">
        <v>2435.35</v>
      </c>
      <c r="H51" s="84">
        <f t="shared" si="14"/>
        <v>532.60737500000005</v>
      </c>
      <c r="I51" s="84">
        <f t="shared" si="15"/>
        <v>107054.08237500001</v>
      </c>
      <c r="M51" s="235"/>
      <c r="N51" s="235"/>
      <c r="O51" s="235"/>
      <c r="P51" s="235"/>
    </row>
    <row r="52" spans="1:16" s="233" customFormat="1">
      <c r="A52" s="193" t="s">
        <v>105</v>
      </c>
      <c r="B52" s="194" t="s">
        <v>106</v>
      </c>
      <c r="C52" s="204" t="s">
        <v>107</v>
      </c>
      <c r="D52" s="84">
        <v>96778</v>
      </c>
      <c r="E52" s="84">
        <v>1100</v>
      </c>
      <c r="F52" s="84">
        <f t="shared" si="13"/>
        <v>11959.75</v>
      </c>
      <c r="G52" s="84">
        <v>2435.35</v>
      </c>
      <c r="H52" s="84">
        <f t="shared" si="14"/>
        <v>550.3655</v>
      </c>
      <c r="I52" s="84">
        <f t="shared" si="15"/>
        <v>110623.46550000001</v>
      </c>
      <c r="M52" s="235"/>
      <c r="N52" s="235"/>
      <c r="O52" s="235"/>
      <c r="P52" s="235"/>
    </row>
    <row r="53" spans="1:16" s="233" customFormat="1">
      <c r="A53" s="193" t="s">
        <v>108</v>
      </c>
      <c r="B53" s="194" t="s">
        <v>109</v>
      </c>
      <c r="C53" s="204" t="s">
        <v>110</v>
      </c>
      <c r="D53" s="85">
        <v>97674</v>
      </c>
      <c r="E53" s="84">
        <v>1100</v>
      </c>
      <c r="F53" s="84">
        <f t="shared" si="13"/>
        <v>12071.75</v>
      </c>
      <c r="G53" s="84">
        <v>2435.35</v>
      </c>
      <c r="H53" s="84">
        <f t="shared" si="14"/>
        <v>555.40550000000007</v>
      </c>
      <c r="I53" s="84">
        <f t="shared" si="15"/>
        <v>111636.5055</v>
      </c>
      <c r="M53" s="235"/>
      <c r="N53" s="235"/>
      <c r="O53" s="235"/>
      <c r="P53" s="235"/>
    </row>
    <row r="54" spans="1:16" s="233" customFormat="1">
      <c r="A54" s="193" t="s">
        <v>108</v>
      </c>
      <c r="B54" s="194" t="s">
        <v>111</v>
      </c>
      <c r="C54" s="195" t="s">
        <v>98</v>
      </c>
      <c r="D54" s="84">
        <v>97631</v>
      </c>
      <c r="E54" s="84">
        <v>1100</v>
      </c>
      <c r="F54" s="84">
        <f t="shared" si="13"/>
        <v>12066.375</v>
      </c>
      <c r="G54" s="84">
        <v>2435.35</v>
      </c>
      <c r="H54" s="84">
        <f t="shared" si="14"/>
        <v>555.16362500000002</v>
      </c>
      <c r="I54" s="84">
        <f t="shared" si="15"/>
        <v>111587.88862500001</v>
      </c>
      <c r="M54" s="235"/>
      <c r="N54" s="235"/>
      <c r="O54" s="235"/>
      <c r="P54" s="235"/>
    </row>
    <row r="55" spans="1:16" s="239" customFormat="1" ht="14.25">
      <c r="A55" s="193" t="s">
        <v>99</v>
      </c>
      <c r="B55" s="194" t="s">
        <v>103</v>
      </c>
      <c r="C55" s="204" t="s">
        <v>104</v>
      </c>
      <c r="D55" s="84"/>
      <c r="E55" s="84"/>
      <c r="F55" s="84"/>
      <c r="G55" s="84"/>
      <c r="H55" s="84"/>
      <c r="I55" s="84"/>
      <c r="M55" s="197"/>
      <c r="N55" s="197"/>
      <c r="O55" s="197"/>
      <c r="P55" s="197"/>
    </row>
    <row r="56" spans="1:16" s="233" customFormat="1">
      <c r="A56" s="193" t="s">
        <v>85</v>
      </c>
      <c r="B56" s="194" t="s">
        <v>86</v>
      </c>
      <c r="C56" s="202" t="s">
        <v>87</v>
      </c>
      <c r="D56" s="84">
        <v>91992</v>
      </c>
      <c r="E56" s="84">
        <v>1100</v>
      </c>
      <c r="F56" s="84">
        <f t="shared" si="13"/>
        <v>11361.5</v>
      </c>
      <c r="G56" s="84">
        <v>2435.35</v>
      </c>
      <c r="H56" s="84">
        <f t="shared" ref="H56:H63" si="16">(D56-E56+F56+G56)*0.005</f>
        <v>523.44425000000001</v>
      </c>
      <c r="I56" s="84">
        <f t="shared" ref="I56:I63" si="17">D56-E56+F56+H56+G56</f>
        <v>105212.29425000001</v>
      </c>
      <c r="M56" s="235"/>
      <c r="N56" s="235"/>
      <c r="O56" s="235"/>
      <c r="P56" s="235"/>
    </row>
    <row r="57" spans="1:16" s="236" customFormat="1">
      <c r="A57" s="193" t="s">
        <v>88</v>
      </c>
      <c r="B57" s="194" t="s">
        <v>89</v>
      </c>
      <c r="C57" s="202" t="s">
        <v>90</v>
      </c>
      <c r="D57" s="86">
        <v>97749</v>
      </c>
      <c r="E57" s="84">
        <v>1100</v>
      </c>
      <c r="F57" s="84">
        <f t="shared" si="13"/>
        <v>12081.125</v>
      </c>
      <c r="G57" s="84">
        <v>2435.35</v>
      </c>
      <c r="H57" s="84">
        <f t="shared" si="16"/>
        <v>555.82737500000007</v>
      </c>
      <c r="I57" s="84">
        <f t="shared" si="17"/>
        <v>111721.302375</v>
      </c>
    </row>
    <row r="58" spans="1:16" s="233" customFormat="1">
      <c r="A58" s="193" t="s">
        <v>63</v>
      </c>
      <c r="B58" s="194" t="s">
        <v>112</v>
      </c>
      <c r="C58" s="205"/>
      <c r="D58" s="84">
        <v>83097</v>
      </c>
      <c r="E58" s="84">
        <v>1100</v>
      </c>
      <c r="F58" s="84">
        <f t="shared" si="13"/>
        <v>10249.625</v>
      </c>
      <c r="G58" s="84">
        <v>2435.35</v>
      </c>
      <c r="H58" s="84">
        <f t="shared" si="16"/>
        <v>473.40987500000006</v>
      </c>
      <c r="I58" s="84">
        <f t="shared" si="17"/>
        <v>95155.384875000003</v>
      </c>
      <c r="M58" s="235"/>
      <c r="N58" s="235"/>
      <c r="O58" s="235"/>
      <c r="P58" s="235"/>
    </row>
    <row r="59" spans="1:16" s="233" customFormat="1">
      <c r="A59" s="193" t="s">
        <v>63</v>
      </c>
      <c r="B59" s="194" t="s">
        <v>113</v>
      </c>
      <c r="C59" s="205"/>
      <c r="D59" s="84">
        <v>83892</v>
      </c>
      <c r="E59" s="84">
        <v>1100</v>
      </c>
      <c r="F59" s="84">
        <f t="shared" si="13"/>
        <v>10349</v>
      </c>
      <c r="G59" s="84">
        <v>2435.35</v>
      </c>
      <c r="H59" s="84">
        <f t="shared" si="16"/>
        <v>477.88175000000001</v>
      </c>
      <c r="I59" s="84">
        <f t="shared" si="17"/>
        <v>96054.231750000006</v>
      </c>
      <c r="M59" s="235"/>
      <c r="N59" s="235"/>
      <c r="O59" s="235"/>
      <c r="P59" s="235"/>
    </row>
    <row r="60" spans="1:16" s="233" customFormat="1">
      <c r="A60" s="193" t="s">
        <v>63</v>
      </c>
      <c r="B60" s="194" t="s">
        <v>115</v>
      </c>
      <c r="C60" s="205"/>
      <c r="D60" s="84">
        <v>84042</v>
      </c>
      <c r="E60" s="84">
        <v>1100</v>
      </c>
      <c r="F60" s="84">
        <f t="shared" si="13"/>
        <v>10367.75</v>
      </c>
      <c r="G60" s="84">
        <v>2435.35</v>
      </c>
      <c r="H60" s="84">
        <f t="shared" si="16"/>
        <v>478.72550000000001</v>
      </c>
      <c r="I60" s="84">
        <f t="shared" si="17"/>
        <v>96223.825500000006</v>
      </c>
      <c r="M60" s="234"/>
      <c r="N60" s="234"/>
      <c r="O60" s="234"/>
      <c r="P60" s="234"/>
    </row>
    <row r="61" spans="1:16" s="233" customFormat="1">
      <c r="A61" s="193" t="s">
        <v>63</v>
      </c>
      <c r="B61" s="194" t="s">
        <v>114</v>
      </c>
      <c r="C61" s="205"/>
      <c r="D61" s="84">
        <v>82895</v>
      </c>
      <c r="E61" s="84">
        <v>1100</v>
      </c>
      <c r="F61" s="84">
        <f t="shared" si="13"/>
        <v>10224.375</v>
      </c>
      <c r="G61" s="84">
        <v>2435.35</v>
      </c>
      <c r="H61" s="84">
        <f t="shared" si="16"/>
        <v>472.27362500000004</v>
      </c>
      <c r="I61" s="84">
        <f t="shared" si="17"/>
        <v>94926.998625000007</v>
      </c>
      <c r="M61" s="234"/>
      <c r="N61" s="234"/>
      <c r="O61" s="234"/>
      <c r="P61" s="234"/>
    </row>
    <row r="62" spans="1:16" s="233" customFormat="1">
      <c r="A62" s="193" t="s">
        <v>63</v>
      </c>
      <c r="B62" s="194" t="s">
        <v>116</v>
      </c>
      <c r="C62" s="205"/>
      <c r="D62" s="84">
        <v>83983</v>
      </c>
      <c r="E62" s="84">
        <v>1100</v>
      </c>
      <c r="F62" s="84">
        <f t="shared" si="13"/>
        <v>10360.375</v>
      </c>
      <c r="G62" s="84">
        <v>2435.35</v>
      </c>
      <c r="H62" s="84">
        <f t="shared" si="16"/>
        <v>478.39362500000004</v>
      </c>
      <c r="I62" s="84">
        <f t="shared" si="17"/>
        <v>96157.118625000003</v>
      </c>
      <c r="M62" s="234"/>
      <c r="N62" s="234"/>
      <c r="O62" s="234"/>
      <c r="P62" s="234"/>
    </row>
    <row r="63" spans="1:16" s="233" customFormat="1" ht="15.75" thickBot="1">
      <c r="A63" s="206" t="s">
        <v>63</v>
      </c>
      <c r="B63" s="207" t="s">
        <v>117</v>
      </c>
      <c r="C63" s="205"/>
      <c r="D63" s="84">
        <v>84293</v>
      </c>
      <c r="E63" s="84">
        <v>1100</v>
      </c>
      <c r="F63" s="84">
        <f t="shared" si="13"/>
        <v>10399.125</v>
      </c>
      <c r="G63" s="84">
        <v>2435.35</v>
      </c>
      <c r="H63" s="84">
        <f t="shared" si="16"/>
        <v>480.13737500000002</v>
      </c>
      <c r="I63" s="84">
        <f t="shared" si="17"/>
        <v>96507.612375000012</v>
      </c>
      <c r="M63" s="234"/>
      <c r="N63" s="234"/>
      <c r="O63" s="234"/>
      <c r="P63" s="234"/>
    </row>
    <row r="64" spans="1:16" s="233" customFormat="1" ht="15.75" thickBot="1">
      <c r="A64" s="197"/>
      <c r="B64" s="208"/>
      <c r="C64" s="209"/>
      <c r="D64" s="210"/>
      <c r="E64" s="210"/>
      <c r="F64" s="210"/>
      <c r="G64" s="210"/>
      <c r="H64" s="210"/>
      <c r="I64" s="210"/>
      <c r="M64" s="235"/>
      <c r="N64" s="235"/>
      <c r="O64" s="235"/>
      <c r="P64" s="235"/>
    </row>
    <row r="65" spans="1:16" s="233" customFormat="1" ht="15.75" thickBot="1">
      <c r="A65" s="454" t="s">
        <v>118</v>
      </c>
      <c r="B65" s="455"/>
      <c r="C65" s="455"/>
      <c r="D65" s="455"/>
      <c r="E65" s="455"/>
      <c r="F65" s="455"/>
      <c r="G65" s="455"/>
      <c r="H65" s="455"/>
      <c r="I65" s="456"/>
      <c r="M65" s="235"/>
      <c r="N65" s="235"/>
      <c r="O65" s="235"/>
      <c r="P65" s="235"/>
    </row>
    <row r="66" spans="1:16" s="233" customFormat="1">
      <c r="A66" s="434" t="s">
        <v>7</v>
      </c>
      <c r="B66" s="434"/>
      <c r="C66" s="157" t="s">
        <v>8</v>
      </c>
      <c r="D66" s="157" t="s">
        <v>9</v>
      </c>
      <c r="E66" s="157" t="s">
        <v>10</v>
      </c>
      <c r="F66" s="157" t="s">
        <v>11</v>
      </c>
      <c r="G66" s="157" t="s">
        <v>12</v>
      </c>
      <c r="H66" s="157" t="s">
        <v>13</v>
      </c>
      <c r="I66" s="157" t="s">
        <v>14</v>
      </c>
      <c r="M66" s="235"/>
      <c r="N66" s="235"/>
      <c r="O66" s="235"/>
      <c r="P66" s="235"/>
    </row>
    <row r="67" spans="1:16" s="233" customFormat="1">
      <c r="A67" s="211" t="s">
        <v>124</v>
      </c>
      <c r="B67" s="212" t="s">
        <v>125</v>
      </c>
      <c r="C67" s="195" t="s">
        <v>68</v>
      </c>
      <c r="D67" s="86">
        <v>89313</v>
      </c>
      <c r="E67" s="84">
        <v>1100</v>
      </c>
      <c r="F67" s="84">
        <f>(D67-E67)*0.125</f>
        <v>11026.625</v>
      </c>
      <c r="G67" s="84">
        <v>2435.35</v>
      </c>
      <c r="H67" s="84">
        <f>(D67-E67+F67+G67)*0.005</f>
        <v>508.37487500000003</v>
      </c>
      <c r="I67" s="84">
        <f>D67-E67+F67+H67+G67</f>
        <v>102183.349875</v>
      </c>
      <c r="M67" s="235"/>
      <c r="N67" s="235"/>
      <c r="O67" s="235"/>
      <c r="P67" s="235"/>
    </row>
    <row r="68" spans="1:16" s="233" customFormat="1">
      <c r="A68" s="211" t="s">
        <v>124</v>
      </c>
      <c r="B68" s="212" t="s">
        <v>126</v>
      </c>
      <c r="C68" s="195" t="s">
        <v>127</v>
      </c>
      <c r="D68" s="86">
        <v>90358</v>
      </c>
      <c r="E68" s="84">
        <v>1100</v>
      </c>
      <c r="F68" s="84">
        <f t="shared" ref="F68:F77" si="18">(D68-E68)*0.125</f>
        <v>11157.25</v>
      </c>
      <c r="G68" s="84">
        <v>2435.35</v>
      </c>
      <c r="H68" s="84">
        <f t="shared" ref="H68:H77" si="19">(D68-E68+F68+G68)*0.005</f>
        <v>514.25300000000004</v>
      </c>
      <c r="I68" s="84">
        <f t="shared" ref="I68:I77" si="20">D68-E68+F68+H68+G68</f>
        <v>103364.853</v>
      </c>
      <c r="M68" s="235"/>
      <c r="N68" s="235"/>
      <c r="O68" s="235"/>
      <c r="P68" s="235"/>
    </row>
    <row r="69" spans="1:16" s="139" customFormat="1">
      <c r="A69" s="211" t="s">
        <v>124</v>
      </c>
      <c r="B69" s="212" t="s">
        <v>128</v>
      </c>
      <c r="C69" s="195" t="s">
        <v>127</v>
      </c>
      <c r="D69" s="86">
        <v>90855</v>
      </c>
      <c r="E69" s="84">
        <v>1100</v>
      </c>
      <c r="F69" s="84">
        <f t="shared" si="18"/>
        <v>11219.375</v>
      </c>
      <c r="G69" s="84">
        <v>2435.35</v>
      </c>
      <c r="H69" s="84">
        <f t="shared" si="19"/>
        <v>517.04862500000002</v>
      </c>
      <c r="I69" s="84">
        <f t="shared" si="20"/>
        <v>103926.773625</v>
      </c>
      <c r="J69" s="236"/>
      <c r="M69" s="240"/>
      <c r="N69" s="240"/>
      <c r="O69" s="240"/>
      <c r="P69" s="240"/>
    </row>
    <row r="70" spans="1:16" s="139" customFormat="1">
      <c r="A70" s="211" t="s">
        <v>129</v>
      </c>
      <c r="B70" s="212" t="s">
        <v>130</v>
      </c>
      <c r="C70" s="195" t="s">
        <v>131</v>
      </c>
      <c r="D70" s="86">
        <v>92350</v>
      </c>
      <c r="E70" s="84">
        <v>1100</v>
      </c>
      <c r="F70" s="84">
        <f t="shared" si="18"/>
        <v>11406.25</v>
      </c>
      <c r="G70" s="84">
        <v>2435.35</v>
      </c>
      <c r="H70" s="84">
        <f t="shared" si="19"/>
        <v>525.45800000000008</v>
      </c>
      <c r="I70" s="84">
        <f t="shared" si="20"/>
        <v>105617.058</v>
      </c>
      <c r="M70" s="240"/>
      <c r="N70" s="240"/>
      <c r="O70" s="240"/>
      <c r="P70" s="240"/>
    </row>
    <row r="71" spans="1:16" s="139" customFormat="1">
      <c r="A71" s="211" t="s">
        <v>132</v>
      </c>
      <c r="B71" s="212" t="s">
        <v>133</v>
      </c>
      <c r="C71" s="195" t="s">
        <v>134</v>
      </c>
      <c r="D71" s="86">
        <v>92449</v>
      </c>
      <c r="E71" s="84">
        <v>1100</v>
      </c>
      <c r="F71" s="84">
        <f t="shared" si="18"/>
        <v>11418.625</v>
      </c>
      <c r="G71" s="84">
        <v>2435.35</v>
      </c>
      <c r="H71" s="84">
        <f>(D71-E71+F71+G71)*0.005</f>
        <v>526.01487500000007</v>
      </c>
      <c r="I71" s="84">
        <f>D71-E71+F71+H71+G71</f>
        <v>105728.989875</v>
      </c>
      <c r="M71" s="240"/>
      <c r="N71" s="240"/>
      <c r="O71" s="240"/>
      <c r="P71" s="240"/>
    </row>
    <row r="72" spans="1:16" s="209" customFormat="1" ht="14.25">
      <c r="A72" s="211" t="s">
        <v>132</v>
      </c>
      <c r="B72" s="212" t="s">
        <v>135</v>
      </c>
      <c r="C72" s="195" t="s">
        <v>134</v>
      </c>
      <c r="D72" s="86">
        <v>94230</v>
      </c>
      <c r="E72" s="84">
        <v>1100</v>
      </c>
      <c r="F72" s="84">
        <f t="shared" si="18"/>
        <v>11641.25</v>
      </c>
      <c r="G72" s="84">
        <v>2435.35</v>
      </c>
      <c r="H72" s="84">
        <f t="shared" si="19"/>
        <v>536.03300000000002</v>
      </c>
      <c r="I72" s="84">
        <f t="shared" si="20"/>
        <v>107742.633</v>
      </c>
      <c r="M72" s="229"/>
      <c r="N72" s="229"/>
      <c r="O72" s="229"/>
      <c r="P72" s="229"/>
    </row>
    <row r="73" spans="1:16" s="236" customFormat="1">
      <c r="A73" s="211" t="s">
        <v>119</v>
      </c>
      <c r="B73" s="212" t="s">
        <v>120</v>
      </c>
      <c r="C73" s="195" t="s">
        <v>121</v>
      </c>
      <c r="D73" s="86"/>
      <c r="E73" s="84"/>
      <c r="F73" s="84"/>
      <c r="G73" s="84"/>
      <c r="H73" s="84"/>
      <c r="I73" s="84"/>
      <c r="J73" s="139"/>
      <c r="M73" s="238"/>
      <c r="N73" s="238"/>
      <c r="O73" s="238"/>
      <c r="P73" s="238"/>
    </row>
    <row r="74" spans="1:16" s="236" customFormat="1">
      <c r="A74" s="213" t="s">
        <v>119</v>
      </c>
      <c r="B74" s="214" t="s">
        <v>122</v>
      </c>
      <c r="C74" s="195" t="s">
        <v>123</v>
      </c>
      <c r="D74" s="86"/>
      <c r="E74" s="84"/>
      <c r="F74" s="84"/>
      <c r="G74" s="84"/>
      <c r="H74" s="84"/>
      <c r="I74" s="84"/>
      <c r="J74" s="139"/>
      <c r="M74" s="238"/>
      <c r="N74" s="238"/>
      <c r="O74" s="238"/>
      <c r="P74" s="238"/>
    </row>
    <row r="75" spans="1:16" s="233" customFormat="1">
      <c r="A75" s="193" t="s">
        <v>63</v>
      </c>
      <c r="B75" s="194" t="s">
        <v>136</v>
      </c>
      <c r="C75" s="205"/>
      <c r="D75" s="84">
        <v>87972</v>
      </c>
      <c r="E75" s="84">
        <v>0</v>
      </c>
      <c r="F75" s="84">
        <f t="shared" si="18"/>
        <v>10996.5</v>
      </c>
      <c r="G75" s="84">
        <v>2435.35</v>
      </c>
      <c r="H75" s="84">
        <f t="shared" si="19"/>
        <v>507.01925000000006</v>
      </c>
      <c r="I75" s="84">
        <f t="shared" si="20"/>
        <v>101910.86925</v>
      </c>
      <c r="J75" s="236"/>
      <c r="M75" s="235"/>
      <c r="N75" s="235"/>
      <c r="O75" s="235"/>
      <c r="P75" s="235"/>
    </row>
    <row r="76" spans="1:16" s="233" customFormat="1">
      <c r="A76" s="193" t="s">
        <v>63</v>
      </c>
      <c r="B76" s="194" t="s">
        <v>137</v>
      </c>
      <c r="C76" s="205"/>
      <c r="D76" s="84">
        <v>85883</v>
      </c>
      <c r="E76" s="84">
        <v>0</v>
      </c>
      <c r="F76" s="84">
        <f t="shared" si="18"/>
        <v>10735.375</v>
      </c>
      <c r="G76" s="84">
        <v>2435.35</v>
      </c>
      <c r="H76" s="84">
        <f t="shared" si="19"/>
        <v>495.26862500000004</v>
      </c>
      <c r="I76" s="84">
        <f t="shared" si="20"/>
        <v>99548.993625000003</v>
      </c>
      <c r="M76" s="235"/>
      <c r="N76" s="235"/>
      <c r="O76" s="235"/>
      <c r="P76" s="235"/>
    </row>
    <row r="77" spans="1:16" s="233" customFormat="1" ht="15.75" thickBot="1">
      <c r="A77" s="206" t="s">
        <v>63</v>
      </c>
      <c r="B77" s="207" t="s">
        <v>138</v>
      </c>
      <c r="C77" s="215"/>
      <c r="D77" s="84">
        <v>85582</v>
      </c>
      <c r="E77" s="84">
        <v>0</v>
      </c>
      <c r="F77" s="84">
        <f t="shared" si="18"/>
        <v>10697.75</v>
      </c>
      <c r="G77" s="84">
        <v>2435.35</v>
      </c>
      <c r="H77" s="84">
        <f t="shared" si="19"/>
        <v>493.57550000000003</v>
      </c>
      <c r="I77" s="84">
        <f t="shared" si="20"/>
        <v>99208.675500000012</v>
      </c>
      <c r="M77" s="235"/>
      <c r="N77" s="235"/>
      <c r="O77" s="235"/>
      <c r="P77" s="235"/>
    </row>
    <row r="78" spans="1:16" s="233" customFormat="1" ht="15.75" thickBot="1">
      <c r="A78" s="216"/>
      <c r="B78" s="217"/>
      <c r="C78" s="218"/>
      <c r="D78" s="219"/>
      <c r="E78" s="219"/>
      <c r="F78" s="200"/>
      <c r="G78" s="200"/>
      <c r="H78" s="200"/>
      <c r="I78" s="200"/>
      <c r="M78" s="235"/>
      <c r="N78" s="235"/>
      <c r="O78" s="235"/>
      <c r="P78" s="235"/>
    </row>
    <row r="79" spans="1:16" s="233" customFormat="1" ht="15.75" thickBot="1">
      <c r="A79" s="400" t="s">
        <v>139</v>
      </c>
      <c r="B79" s="401"/>
      <c r="C79" s="401"/>
      <c r="D79" s="401"/>
      <c r="E79" s="402"/>
      <c r="F79" s="210"/>
      <c r="G79" s="210"/>
      <c r="H79" s="210"/>
      <c r="I79" s="210"/>
      <c r="M79" s="235"/>
      <c r="N79" s="235"/>
      <c r="O79" s="235"/>
      <c r="P79" s="235"/>
    </row>
    <row r="80" spans="1:16" s="233" customFormat="1" ht="15.75" thickBot="1">
      <c r="A80" s="400" t="s">
        <v>140</v>
      </c>
      <c r="B80" s="402"/>
      <c r="C80" s="139"/>
      <c r="D80" s="405" t="s">
        <v>141</v>
      </c>
      <c r="E80" s="406"/>
      <c r="F80" s="210"/>
      <c r="G80" s="210"/>
      <c r="H80" s="210"/>
      <c r="I80" s="210"/>
      <c r="M80" s="235"/>
      <c r="N80" s="235"/>
      <c r="O80" s="235"/>
      <c r="P80" s="235"/>
    </row>
    <row r="81" spans="1:16" s="233" customFormat="1">
      <c r="A81" s="220" t="s">
        <v>142</v>
      </c>
      <c r="B81" s="221" t="s">
        <v>143</v>
      </c>
      <c r="C81" s="209"/>
      <c r="D81" s="222" t="s">
        <v>142</v>
      </c>
      <c r="E81" s="222" t="s">
        <v>143</v>
      </c>
      <c r="F81" s="210"/>
      <c r="G81" s="210"/>
      <c r="H81" s="210"/>
      <c r="I81" s="210"/>
      <c r="M81" s="235"/>
      <c r="N81" s="235"/>
      <c r="O81" s="235"/>
      <c r="P81" s="235"/>
    </row>
    <row r="82" spans="1:16" s="233" customFormat="1">
      <c r="A82" s="223" t="s">
        <v>144</v>
      </c>
      <c r="B82" s="224">
        <v>300</v>
      </c>
      <c r="C82" s="209"/>
      <c r="D82" s="205" t="s">
        <v>145</v>
      </c>
      <c r="E82" s="225">
        <v>300</v>
      </c>
      <c r="F82" s="210"/>
      <c r="G82" s="210"/>
      <c r="H82" s="210"/>
      <c r="I82" s="210"/>
      <c r="M82" s="235"/>
      <c r="N82" s="235"/>
      <c r="O82" s="235"/>
      <c r="P82" s="235"/>
    </row>
    <row r="83" spans="1:16" s="233" customFormat="1">
      <c r="A83" s="223" t="s">
        <v>146</v>
      </c>
      <c r="B83" s="224">
        <v>400</v>
      </c>
      <c r="C83" s="209"/>
      <c r="D83" s="205" t="s">
        <v>147</v>
      </c>
      <c r="E83" s="225">
        <v>400</v>
      </c>
      <c r="F83" s="210"/>
      <c r="G83" s="210"/>
      <c r="H83" s="210"/>
      <c r="I83" s="210"/>
      <c r="M83" s="235"/>
      <c r="N83" s="235"/>
      <c r="O83" s="235"/>
      <c r="P83" s="235"/>
    </row>
    <row r="84" spans="1:16" s="233" customFormat="1">
      <c r="A84" s="223" t="s">
        <v>148</v>
      </c>
      <c r="B84" s="224">
        <v>500</v>
      </c>
      <c r="C84" s="209"/>
      <c r="D84" s="205" t="s">
        <v>149</v>
      </c>
      <c r="E84" s="225">
        <v>500</v>
      </c>
      <c r="F84" s="210"/>
      <c r="G84" s="210"/>
      <c r="H84" s="210"/>
      <c r="I84" s="210"/>
      <c r="M84" s="235"/>
      <c r="N84" s="235"/>
      <c r="O84" s="235"/>
      <c r="P84" s="235"/>
    </row>
    <row r="85" spans="1:16" s="233" customFormat="1">
      <c r="A85" s="223" t="s">
        <v>150</v>
      </c>
      <c r="B85" s="224">
        <v>600</v>
      </c>
      <c r="C85" s="209"/>
      <c r="D85" s="205" t="s">
        <v>151</v>
      </c>
      <c r="E85" s="225">
        <v>600</v>
      </c>
      <c r="F85" s="210"/>
      <c r="G85" s="210"/>
      <c r="H85" s="210"/>
      <c r="I85" s="210"/>
    </row>
    <row r="86" spans="1:16" s="233" customFormat="1">
      <c r="A86" s="223" t="s">
        <v>152</v>
      </c>
      <c r="B86" s="224">
        <v>700</v>
      </c>
      <c r="C86" s="209"/>
      <c r="D86" s="205" t="s">
        <v>153</v>
      </c>
      <c r="E86" s="225">
        <v>700</v>
      </c>
      <c r="F86" s="210"/>
      <c r="G86" s="210"/>
      <c r="H86" s="210"/>
      <c r="I86" s="210"/>
    </row>
    <row r="87" spans="1:16" s="233" customFormat="1">
      <c r="A87" s="223" t="s">
        <v>154</v>
      </c>
      <c r="B87" s="224">
        <v>800</v>
      </c>
      <c r="C87" s="209"/>
      <c r="D87" s="205" t="s">
        <v>155</v>
      </c>
      <c r="E87" s="225">
        <v>750</v>
      </c>
      <c r="F87" s="210"/>
      <c r="G87" s="210"/>
      <c r="H87" s="210"/>
      <c r="I87" s="210"/>
    </row>
    <row r="88" spans="1:16" s="233" customFormat="1">
      <c r="A88" s="226" t="s">
        <v>156</v>
      </c>
      <c r="B88" s="227">
        <v>900</v>
      </c>
      <c r="C88" s="209"/>
      <c r="D88" s="205" t="s">
        <v>157</v>
      </c>
      <c r="E88" s="225">
        <v>800</v>
      </c>
      <c r="F88" s="210"/>
      <c r="G88" s="210"/>
      <c r="H88" s="210"/>
      <c r="I88" s="210"/>
    </row>
    <row r="89" spans="1:16" s="159" customFormat="1" ht="12">
      <c r="A89" s="116" t="s">
        <v>158</v>
      </c>
      <c r="B89" s="154"/>
      <c r="C89" s="143"/>
      <c r="D89" s="155"/>
      <c r="E89" s="156"/>
      <c r="F89" s="138"/>
      <c r="G89" s="138"/>
      <c r="H89" s="138"/>
      <c r="I89" s="138"/>
    </row>
    <row r="90" spans="1:16" s="159" customFormat="1" ht="12">
      <c r="A90" s="291" t="s">
        <v>159</v>
      </c>
      <c r="B90" s="292"/>
      <c r="C90" s="293"/>
      <c r="D90" s="293"/>
      <c r="E90" s="293"/>
      <c r="F90" s="293"/>
      <c r="G90" s="293"/>
      <c r="H90" s="293"/>
      <c r="I90" s="293"/>
    </row>
    <row r="91" spans="1:16" s="159" customFormat="1" ht="12">
      <c r="A91" s="291" t="s">
        <v>160</v>
      </c>
      <c r="B91" s="292"/>
      <c r="C91" s="293"/>
      <c r="D91" s="293"/>
      <c r="E91" s="293"/>
      <c r="F91" s="293"/>
      <c r="G91" s="293"/>
      <c r="H91" s="293"/>
      <c r="I91" s="293"/>
    </row>
    <row r="92" spans="1:16" s="96" customFormat="1">
      <c r="B92" s="191"/>
      <c r="C92" s="192"/>
      <c r="D92" s="192"/>
      <c r="E92" s="192"/>
      <c r="F92" s="192"/>
      <c r="G92" s="192"/>
      <c r="H92" s="192"/>
      <c r="I92" s="192"/>
    </row>
    <row r="93" spans="1:16" s="96" customFormat="1">
      <c r="B93" s="191"/>
      <c r="C93" s="192"/>
      <c r="D93" s="192"/>
      <c r="E93" s="192"/>
      <c r="F93" s="192"/>
      <c r="G93" s="192"/>
      <c r="H93" s="192"/>
      <c r="I93" s="192"/>
    </row>
    <row r="94" spans="1:16" s="96" customFormat="1">
      <c r="B94" s="191"/>
      <c r="C94" s="192"/>
      <c r="D94" s="192"/>
      <c r="E94" s="192"/>
      <c r="F94" s="192"/>
      <c r="G94" s="192"/>
      <c r="H94" s="192"/>
      <c r="I94" s="192"/>
    </row>
    <row r="95" spans="1:16" s="96" customFormat="1">
      <c r="B95" s="191"/>
      <c r="C95" s="192"/>
      <c r="D95" s="192"/>
      <c r="E95" s="192"/>
      <c r="F95" s="192"/>
      <c r="G95" s="192"/>
      <c r="H95" s="192"/>
      <c r="I95" s="192"/>
    </row>
    <row r="96" spans="1:16" s="96" customFormat="1">
      <c r="B96" s="191"/>
      <c r="C96" s="192"/>
      <c r="D96" s="192"/>
      <c r="E96" s="192"/>
      <c r="F96" s="192"/>
      <c r="G96" s="192"/>
      <c r="H96" s="192"/>
      <c r="I96" s="192"/>
    </row>
    <row r="97" spans="1:9" s="96" customFormat="1">
      <c r="B97" s="191"/>
      <c r="C97" s="192"/>
      <c r="D97" s="192"/>
      <c r="E97" s="192"/>
      <c r="F97" s="192"/>
      <c r="G97" s="192"/>
      <c r="H97" s="192"/>
      <c r="I97" s="192"/>
    </row>
    <row r="98" spans="1:9" s="96" customFormat="1">
      <c r="B98" s="191"/>
      <c r="C98" s="192"/>
      <c r="D98" s="192"/>
      <c r="E98" s="192"/>
      <c r="F98" s="192"/>
      <c r="G98" s="192"/>
      <c r="H98" s="192"/>
      <c r="I98" s="192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9:E79"/>
    <mergeCell ref="A80:B80"/>
    <mergeCell ref="D80:E80"/>
    <mergeCell ref="A6:H7"/>
    <mergeCell ref="A8:I8"/>
    <mergeCell ref="A9:B9"/>
    <mergeCell ref="A37:I37"/>
    <mergeCell ref="A38:B38"/>
    <mergeCell ref="A65:I65"/>
  </mergeCells>
  <pageMargins left="0.25" right="0.25" top="0.23" bottom="0.22" header="0.3" footer="0.3"/>
  <pageSetup scale="50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C103"/>
  <sheetViews>
    <sheetView workbookViewId="0">
      <selection activeCell="D16" sqref="D16"/>
    </sheetView>
  </sheetViews>
  <sheetFormatPr defaultColWidth="14.85546875" defaultRowHeight="15"/>
  <cols>
    <col min="1" max="1" width="25.7109375" customWidth="1"/>
    <col min="2" max="2" width="18.28515625" style="1" customWidth="1"/>
    <col min="3" max="3" width="17.85546875" style="2" customWidth="1"/>
    <col min="4" max="4" width="21.28515625" style="2" customWidth="1"/>
    <col min="5" max="5" width="13.5703125" style="2" customWidth="1"/>
    <col min="6" max="6" width="14.85546875" style="2"/>
    <col min="7" max="7" width="17" style="2" customWidth="1"/>
    <col min="8" max="8" width="16.42578125" style="2" customWidth="1"/>
    <col min="9" max="9" width="27.85546875" style="2" customWidth="1"/>
  </cols>
  <sheetData>
    <row r="1" spans="1:16" ht="48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>
      <c r="A3" s="421"/>
      <c r="B3" s="468" t="s">
        <v>244</v>
      </c>
      <c r="C3" s="468"/>
      <c r="D3" s="468"/>
      <c r="E3" s="468"/>
      <c r="F3" s="468"/>
      <c r="G3" s="468"/>
      <c r="H3" s="468"/>
      <c r="I3" s="421"/>
    </row>
    <row r="4" spans="1:16" ht="15.75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ht="15.75" thickBot="1"/>
    <row r="6" spans="1:16">
      <c r="A6" s="407" t="s">
        <v>161</v>
      </c>
      <c r="B6" s="408"/>
      <c r="C6" s="408"/>
      <c r="D6" s="408"/>
      <c r="E6" s="408"/>
      <c r="F6" s="408"/>
      <c r="G6" s="408"/>
      <c r="H6" s="408"/>
      <c r="I6" s="14" t="s">
        <v>182</v>
      </c>
    </row>
    <row r="7" spans="1:16" ht="15.75" thickBot="1">
      <c r="A7" s="409"/>
      <c r="B7" s="410"/>
      <c r="C7" s="410"/>
      <c r="D7" s="410"/>
      <c r="E7" s="410"/>
      <c r="F7" s="410"/>
      <c r="G7" s="410"/>
      <c r="H7" s="410"/>
      <c r="I7" s="4" t="s">
        <v>266</v>
      </c>
    </row>
    <row r="8" spans="1:16" ht="2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6" s="7" customFormat="1">
      <c r="A9" s="415" t="s">
        <v>7</v>
      </c>
      <c r="B9" s="415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3" customFormat="1">
      <c r="A10" s="193" t="s">
        <v>15</v>
      </c>
      <c r="B10" s="194" t="s">
        <v>16</v>
      </c>
      <c r="C10" s="195" t="s">
        <v>17</v>
      </c>
      <c r="D10" s="84">
        <v>75942</v>
      </c>
      <c r="E10" s="84">
        <v>1100</v>
      </c>
      <c r="F10" s="84">
        <f t="shared" ref="F10:F15" si="0">(D10-E10)*0.125</f>
        <v>9355.25</v>
      </c>
      <c r="G10" s="247">
        <v>4360.5600000000004</v>
      </c>
      <c r="H10" s="84">
        <f t="shared" ref="H10:H15" si="1">(D10-E10+F10+G10)*0.005</f>
        <v>442.78904999999997</v>
      </c>
      <c r="I10" s="84">
        <f t="shared" ref="I10:I15" si="2">D10-E10+F10+H10+G10</f>
        <v>89000.599050000004</v>
      </c>
    </row>
    <row r="11" spans="1:16" s="233" customFormat="1">
      <c r="A11" s="193" t="s">
        <v>15</v>
      </c>
      <c r="B11" s="194" t="s">
        <v>24</v>
      </c>
      <c r="C11" s="195" t="s">
        <v>25</v>
      </c>
      <c r="D11" s="84">
        <v>75942</v>
      </c>
      <c r="E11" s="84">
        <v>1100</v>
      </c>
      <c r="F11" s="84">
        <f t="shared" si="0"/>
        <v>9355.25</v>
      </c>
      <c r="G11" s="84">
        <v>4360.5600000000004</v>
      </c>
      <c r="H11" s="84">
        <f t="shared" si="1"/>
        <v>442.78904999999997</v>
      </c>
      <c r="I11" s="84">
        <f t="shared" si="2"/>
        <v>89000.599050000004</v>
      </c>
    </row>
    <row r="12" spans="1:16" s="233" customFormat="1">
      <c r="A12" s="193" t="s">
        <v>15</v>
      </c>
      <c r="B12" s="194" t="s">
        <v>20</v>
      </c>
      <c r="C12" s="195" t="s">
        <v>21</v>
      </c>
      <c r="D12" s="84">
        <v>75501</v>
      </c>
      <c r="E12" s="84">
        <v>1100</v>
      </c>
      <c r="F12" s="84">
        <f t="shared" si="0"/>
        <v>9300.125</v>
      </c>
      <c r="G12" s="84">
        <v>4360.5600000000004</v>
      </c>
      <c r="H12" s="84">
        <f t="shared" si="1"/>
        <v>440.308425</v>
      </c>
      <c r="I12" s="84">
        <f t="shared" si="2"/>
        <v>88501.993424999993</v>
      </c>
      <c r="M12" s="234"/>
      <c r="N12" s="235"/>
      <c r="O12" s="235"/>
      <c r="P12" s="235"/>
    </row>
    <row r="13" spans="1:16" s="233" customFormat="1">
      <c r="A13" s="193" t="s">
        <v>15</v>
      </c>
      <c r="B13" s="194" t="s">
        <v>22</v>
      </c>
      <c r="C13" s="195" t="s">
        <v>23</v>
      </c>
      <c r="D13" s="84">
        <v>75898</v>
      </c>
      <c r="E13" s="84">
        <v>1100</v>
      </c>
      <c r="F13" s="84">
        <f t="shared" si="0"/>
        <v>9349.75</v>
      </c>
      <c r="G13" s="84">
        <v>4360.5600000000004</v>
      </c>
      <c r="H13" s="84">
        <f t="shared" si="1"/>
        <v>442.54154999999997</v>
      </c>
      <c r="I13" s="84">
        <f t="shared" si="2"/>
        <v>88950.851549999992</v>
      </c>
      <c r="M13" s="234"/>
      <c r="N13" s="235"/>
      <c r="O13" s="235"/>
      <c r="P13" s="235"/>
    </row>
    <row r="14" spans="1:16" s="233" customFormat="1">
      <c r="A14" s="193" t="s">
        <v>15</v>
      </c>
      <c r="B14" s="194" t="s">
        <v>18</v>
      </c>
      <c r="C14" s="195" t="s">
        <v>19</v>
      </c>
      <c r="D14" s="84"/>
      <c r="E14" s="84"/>
      <c r="F14" s="84"/>
      <c r="G14" s="84"/>
      <c r="H14" s="84"/>
      <c r="I14" s="84"/>
      <c r="M14" s="234"/>
      <c r="N14" s="235"/>
      <c r="O14" s="235"/>
      <c r="P14" s="235"/>
    </row>
    <row r="15" spans="1:16" s="236" customFormat="1">
      <c r="A15" s="193" t="s">
        <v>26</v>
      </c>
      <c r="B15" s="194" t="s">
        <v>27</v>
      </c>
      <c r="C15" s="195" t="s">
        <v>23</v>
      </c>
      <c r="D15" s="84">
        <v>78133</v>
      </c>
      <c r="E15" s="84">
        <v>1100</v>
      </c>
      <c r="F15" s="84">
        <f t="shared" si="0"/>
        <v>9629.125</v>
      </c>
      <c r="G15" s="84">
        <v>4360.5600000000004</v>
      </c>
      <c r="H15" s="84">
        <f t="shared" si="1"/>
        <v>455.11342500000001</v>
      </c>
      <c r="I15" s="84">
        <f t="shared" si="2"/>
        <v>91477.798425000001</v>
      </c>
      <c r="M15" s="237"/>
      <c r="N15" s="238"/>
      <c r="O15" s="238"/>
      <c r="P15" s="238"/>
    </row>
    <row r="16" spans="1:16" s="233" customFormat="1">
      <c r="A16" s="193" t="s">
        <v>32</v>
      </c>
      <c r="B16" s="194" t="s">
        <v>33</v>
      </c>
      <c r="C16" s="195" t="s">
        <v>34</v>
      </c>
      <c r="D16" s="84"/>
      <c r="E16" s="84"/>
      <c r="F16" s="84"/>
      <c r="G16" s="84"/>
      <c r="H16" s="84"/>
      <c r="I16" s="84"/>
      <c r="M16" s="235"/>
      <c r="N16" s="235"/>
      <c r="O16" s="235"/>
      <c r="P16" s="235"/>
    </row>
    <row r="17" spans="1:16" s="233" customFormat="1">
      <c r="A17" s="193" t="s">
        <v>35</v>
      </c>
      <c r="B17" s="194" t="s">
        <v>36</v>
      </c>
      <c r="C17" s="195" t="s">
        <v>37</v>
      </c>
      <c r="D17" s="84"/>
      <c r="E17" s="84"/>
      <c r="F17" s="84"/>
      <c r="G17" s="84"/>
      <c r="H17" s="84"/>
      <c r="I17" s="84"/>
      <c r="M17" s="235"/>
      <c r="N17" s="235"/>
      <c r="O17" s="235"/>
      <c r="P17" s="235"/>
    </row>
    <row r="18" spans="1:16" s="233" customFormat="1">
      <c r="A18" s="193" t="s">
        <v>35</v>
      </c>
      <c r="B18" s="194" t="s">
        <v>38</v>
      </c>
      <c r="C18" s="195" t="s">
        <v>39</v>
      </c>
      <c r="D18" s="84"/>
      <c r="E18" s="84"/>
      <c r="F18" s="84"/>
      <c r="G18" s="84"/>
      <c r="H18" s="84"/>
      <c r="I18" s="84"/>
      <c r="M18" s="235"/>
      <c r="N18" s="235"/>
      <c r="O18" s="235"/>
      <c r="P18" s="235"/>
    </row>
    <row r="19" spans="1:16" s="233" customFormat="1">
      <c r="A19" s="193" t="s">
        <v>28</v>
      </c>
      <c r="B19" s="194" t="s">
        <v>29</v>
      </c>
      <c r="C19" s="195" t="s">
        <v>19</v>
      </c>
      <c r="D19" s="84"/>
      <c r="E19" s="84"/>
      <c r="F19" s="84"/>
      <c r="G19" s="84"/>
      <c r="H19" s="84"/>
      <c r="I19" s="84"/>
      <c r="M19" s="235"/>
      <c r="N19" s="235"/>
      <c r="O19" s="235"/>
      <c r="P19" s="235"/>
    </row>
    <row r="20" spans="1:16" s="233" customFormat="1">
      <c r="A20" s="193" t="s">
        <v>30</v>
      </c>
      <c r="B20" s="194" t="s">
        <v>31</v>
      </c>
      <c r="C20" s="195" t="s">
        <v>23</v>
      </c>
      <c r="D20" s="84"/>
      <c r="E20" s="84"/>
      <c r="F20" s="84"/>
      <c r="G20" s="84"/>
      <c r="H20" s="84"/>
      <c r="I20" s="84"/>
      <c r="M20" s="235"/>
      <c r="N20" s="235"/>
      <c r="O20" s="235"/>
      <c r="P20" s="235"/>
    </row>
    <row r="21" spans="1:16" s="233" customFormat="1">
      <c r="A21" s="196" t="s">
        <v>59</v>
      </c>
      <c r="B21" s="194" t="s">
        <v>60</v>
      </c>
      <c r="C21" s="195" t="s">
        <v>19</v>
      </c>
      <c r="D21" s="84"/>
      <c r="E21" s="84"/>
      <c r="F21" s="84"/>
      <c r="G21" s="84"/>
      <c r="H21" s="84"/>
      <c r="I21" s="84"/>
      <c r="M21" s="234"/>
      <c r="N21" s="235"/>
      <c r="O21" s="235"/>
      <c r="P21" s="235"/>
    </row>
    <row r="22" spans="1:16" s="233" customFormat="1">
      <c r="A22" s="196" t="s">
        <v>40</v>
      </c>
      <c r="B22" s="194" t="s">
        <v>41</v>
      </c>
      <c r="C22" s="195" t="s">
        <v>23</v>
      </c>
      <c r="D22" s="84"/>
      <c r="E22" s="84"/>
      <c r="F22" s="84"/>
      <c r="G22" s="84"/>
      <c r="H22" s="84"/>
      <c r="I22" s="84"/>
      <c r="M22" s="234"/>
      <c r="N22" s="235"/>
      <c r="O22" s="235"/>
      <c r="P22" s="235"/>
    </row>
    <row r="23" spans="1:16" s="233" customFormat="1">
      <c r="A23" s="196" t="s">
        <v>40</v>
      </c>
      <c r="B23" s="194" t="s">
        <v>42</v>
      </c>
      <c r="C23" s="195" t="s">
        <v>43</v>
      </c>
      <c r="D23" s="84"/>
      <c r="E23" s="84"/>
      <c r="F23" s="84"/>
      <c r="G23" s="84"/>
      <c r="H23" s="84"/>
      <c r="I23" s="84"/>
      <c r="M23" s="234"/>
      <c r="N23" s="235"/>
      <c r="O23" s="235"/>
      <c r="P23" s="235"/>
    </row>
    <row r="24" spans="1:16" s="233" customFormat="1">
      <c r="A24" s="196" t="s">
        <v>59</v>
      </c>
      <c r="B24" s="194" t="s">
        <v>61</v>
      </c>
      <c r="C24" s="195" t="s">
        <v>62</v>
      </c>
      <c r="D24" s="84"/>
      <c r="E24" s="84"/>
      <c r="F24" s="84"/>
      <c r="G24" s="84"/>
      <c r="H24" s="84"/>
      <c r="I24" s="84"/>
      <c r="M24" s="234"/>
      <c r="N24" s="235"/>
      <c r="O24" s="235"/>
      <c r="P24" s="235"/>
    </row>
    <row r="25" spans="1:16" s="233" customFormat="1">
      <c r="A25" s="196" t="s">
        <v>40</v>
      </c>
      <c r="B25" s="194" t="s">
        <v>44</v>
      </c>
      <c r="C25" s="195" t="s">
        <v>45</v>
      </c>
      <c r="D25" s="84"/>
      <c r="E25" s="84"/>
      <c r="F25" s="84"/>
      <c r="G25" s="84"/>
      <c r="H25" s="84"/>
      <c r="I25" s="84"/>
      <c r="M25" s="234"/>
      <c r="N25" s="235"/>
      <c r="O25" s="235"/>
      <c r="P25" s="235"/>
    </row>
    <row r="26" spans="1:16" s="233" customFormat="1">
      <c r="A26" s="196" t="s">
        <v>40</v>
      </c>
      <c r="B26" s="194" t="s">
        <v>46</v>
      </c>
      <c r="C26" s="195" t="s">
        <v>45</v>
      </c>
      <c r="D26" s="84"/>
      <c r="E26" s="84"/>
      <c r="F26" s="84"/>
      <c r="G26" s="84"/>
      <c r="H26" s="84"/>
      <c r="I26" s="84"/>
      <c r="M26" s="234"/>
      <c r="N26" s="235"/>
      <c r="O26" s="235"/>
      <c r="P26" s="235"/>
    </row>
    <row r="27" spans="1:16" s="233" customFormat="1">
      <c r="A27" s="196" t="s">
        <v>40</v>
      </c>
      <c r="B27" s="194" t="s">
        <v>47</v>
      </c>
      <c r="C27" s="195" t="s">
        <v>234</v>
      </c>
      <c r="D27" s="84"/>
      <c r="E27" s="84"/>
      <c r="F27" s="84"/>
      <c r="G27" s="84"/>
      <c r="H27" s="84"/>
      <c r="I27" s="84"/>
      <c r="M27" s="234"/>
      <c r="N27" s="235"/>
      <c r="O27" s="235"/>
      <c r="P27" s="235"/>
    </row>
    <row r="28" spans="1:16" s="233" customFormat="1">
      <c r="A28" s="196" t="s">
        <v>40</v>
      </c>
      <c r="B28" s="194" t="s">
        <v>49</v>
      </c>
      <c r="C28" s="195" t="s">
        <v>234</v>
      </c>
      <c r="D28" s="84"/>
      <c r="E28" s="84"/>
      <c r="F28" s="84"/>
      <c r="G28" s="84"/>
      <c r="H28" s="84"/>
      <c r="I28" s="84"/>
      <c r="M28" s="234"/>
      <c r="N28" s="235"/>
      <c r="O28" s="235"/>
      <c r="P28" s="235"/>
    </row>
    <row r="29" spans="1:16" s="233" customFormat="1">
      <c r="A29" s="196" t="s">
        <v>40</v>
      </c>
      <c r="B29" s="194" t="s">
        <v>50</v>
      </c>
      <c r="C29" s="195" t="s">
        <v>51</v>
      </c>
      <c r="D29" s="84"/>
      <c r="E29" s="84"/>
      <c r="F29" s="84"/>
      <c r="G29" s="84"/>
      <c r="H29" s="84"/>
      <c r="I29" s="84"/>
      <c r="M29" s="234"/>
      <c r="N29" s="235"/>
      <c r="O29" s="235"/>
      <c r="P29" s="235"/>
    </row>
    <row r="30" spans="1:16" s="233" customFormat="1">
      <c r="A30" s="196" t="s">
        <v>40</v>
      </c>
      <c r="B30" s="194" t="s">
        <v>52</v>
      </c>
      <c r="C30" s="195" t="s">
        <v>53</v>
      </c>
      <c r="D30" s="84"/>
      <c r="E30" s="84"/>
      <c r="F30" s="84"/>
      <c r="G30" s="84"/>
      <c r="H30" s="84"/>
      <c r="I30" s="84"/>
      <c r="M30" s="234"/>
      <c r="N30" s="235"/>
      <c r="O30" s="235"/>
      <c r="P30" s="235"/>
    </row>
    <row r="31" spans="1:16" s="233" customFormat="1">
      <c r="A31" s="196" t="s">
        <v>40</v>
      </c>
      <c r="B31" s="194" t="s">
        <v>54</v>
      </c>
      <c r="C31" s="195" t="s">
        <v>43</v>
      </c>
      <c r="D31" s="84"/>
      <c r="E31" s="84"/>
      <c r="F31" s="84"/>
      <c r="G31" s="84"/>
      <c r="H31" s="84"/>
      <c r="I31" s="84"/>
      <c r="M31" s="234"/>
      <c r="N31" s="235"/>
      <c r="O31" s="235"/>
      <c r="P31" s="235"/>
    </row>
    <row r="32" spans="1:16" s="236" customFormat="1">
      <c r="A32" s="196" t="s">
        <v>40</v>
      </c>
      <c r="B32" s="194" t="s">
        <v>55</v>
      </c>
      <c r="C32" s="195" t="s">
        <v>56</v>
      </c>
      <c r="D32" s="84"/>
      <c r="E32" s="84"/>
      <c r="F32" s="84"/>
      <c r="G32" s="84"/>
      <c r="H32" s="84"/>
      <c r="I32" s="84"/>
      <c r="M32" s="237"/>
      <c r="N32" s="238"/>
      <c r="O32" s="238"/>
      <c r="P32" s="238"/>
    </row>
    <row r="33" spans="1:237" s="233" customFormat="1">
      <c r="A33" s="196" t="s">
        <v>40</v>
      </c>
      <c r="B33" s="194" t="s">
        <v>57</v>
      </c>
      <c r="C33" s="195" t="s">
        <v>58</v>
      </c>
      <c r="D33" s="84"/>
      <c r="E33" s="84"/>
      <c r="F33" s="84"/>
      <c r="G33" s="84"/>
      <c r="H33" s="84"/>
      <c r="I33" s="84"/>
      <c r="M33" s="234"/>
      <c r="N33" s="235"/>
      <c r="O33" s="235"/>
      <c r="P33" s="235"/>
    </row>
    <row r="34" spans="1:237" s="233" customFormat="1">
      <c r="A34" s="193" t="s">
        <v>63</v>
      </c>
      <c r="B34" s="194" t="s">
        <v>64</v>
      </c>
      <c r="C34" s="195"/>
      <c r="D34" s="84"/>
      <c r="E34" s="84"/>
      <c r="F34" s="84"/>
      <c r="G34" s="84"/>
      <c r="H34" s="84"/>
      <c r="I34" s="84"/>
      <c r="M34" s="235"/>
      <c r="N34" s="235"/>
      <c r="O34" s="235"/>
      <c r="P34" s="235"/>
    </row>
    <row r="35" spans="1:237" s="233" customFormat="1">
      <c r="A35" s="193" t="s">
        <v>63</v>
      </c>
      <c r="B35" s="194" t="s">
        <v>65</v>
      </c>
      <c r="C35" s="195"/>
      <c r="D35" s="84"/>
      <c r="E35" s="84"/>
      <c r="F35" s="84"/>
      <c r="G35" s="84"/>
      <c r="H35" s="84"/>
      <c r="I35" s="84"/>
      <c r="M35" s="235"/>
      <c r="N35" s="235"/>
      <c r="O35" s="235"/>
      <c r="P35" s="235"/>
    </row>
    <row r="36" spans="1:237" s="235" customFormat="1" ht="15.75" thickBot="1">
      <c r="A36" s="197"/>
      <c r="B36" s="198"/>
      <c r="C36" s="199"/>
      <c r="D36" s="200"/>
      <c r="E36" s="200"/>
      <c r="F36" s="200"/>
      <c r="G36" s="84"/>
      <c r="H36" s="200"/>
      <c r="I36" s="200"/>
      <c r="IC36" s="233"/>
    </row>
    <row r="37" spans="1:237" s="233" customFormat="1">
      <c r="A37" s="450" t="s">
        <v>66</v>
      </c>
      <c r="B37" s="451"/>
      <c r="C37" s="451"/>
      <c r="D37" s="451"/>
      <c r="E37" s="451"/>
      <c r="F37" s="451"/>
      <c r="G37" s="451"/>
      <c r="H37" s="451"/>
      <c r="I37" s="452"/>
      <c r="M37" s="235"/>
      <c r="N37" s="235"/>
      <c r="O37" s="235"/>
      <c r="P37" s="235"/>
    </row>
    <row r="38" spans="1:237" s="239" customFormat="1">
      <c r="A38" s="453" t="s">
        <v>7</v>
      </c>
      <c r="B38" s="453"/>
      <c r="C38" s="201" t="s">
        <v>8</v>
      </c>
      <c r="D38" s="201" t="s">
        <v>9</v>
      </c>
      <c r="E38" s="201" t="s">
        <v>10</v>
      </c>
      <c r="F38" s="201" t="s">
        <v>11</v>
      </c>
      <c r="G38" s="201" t="s">
        <v>12</v>
      </c>
      <c r="H38" s="201" t="s">
        <v>13</v>
      </c>
      <c r="I38" s="201" t="s">
        <v>14</v>
      </c>
      <c r="M38" s="197"/>
      <c r="N38" s="197"/>
      <c r="O38" s="197"/>
      <c r="P38" s="197"/>
    </row>
    <row r="39" spans="1:237" s="139" customFormat="1">
      <c r="A39" s="193" t="s">
        <v>26</v>
      </c>
      <c r="B39" s="194" t="s">
        <v>67</v>
      </c>
      <c r="C39" s="202" t="s">
        <v>68</v>
      </c>
      <c r="D39" s="84">
        <v>88834</v>
      </c>
      <c r="E39" s="84">
        <v>1100</v>
      </c>
      <c r="F39" s="84">
        <f t="shared" ref="F39:F40" si="3">(D39-E39)*0.125</f>
        <v>10966.75</v>
      </c>
      <c r="G39" s="84">
        <v>4360.5600000000004</v>
      </c>
      <c r="H39" s="84">
        <f t="shared" ref="H39" si="4">(D39-E39+F39+G39)*0.005</f>
        <v>515.30655000000002</v>
      </c>
      <c r="I39" s="84">
        <f t="shared" ref="I39" si="5">D39-E39+F39+H39+G39</f>
        <v>103576.61654999999</v>
      </c>
      <c r="M39" s="240"/>
      <c r="N39" s="240"/>
      <c r="O39" s="240"/>
      <c r="P39" s="240"/>
    </row>
    <row r="40" spans="1:237" s="139" customFormat="1">
      <c r="A40" s="193" t="s">
        <v>69</v>
      </c>
      <c r="B40" s="194" t="s">
        <v>70</v>
      </c>
      <c r="C40" s="202" t="s">
        <v>71</v>
      </c>
      <c r="D40" s="84">
        <v>88731</v>
      </c>
      <c r="E40" s="84">
        <v>1100</v>
      </c>
      <c r="F40" s="84">
        <f t="shared" si="3"/>
        <v>10953.875</v>
      </c>
      <c r="G40" s="84">
        <v>4360.5600000000004</v>
      </c>
      <c r="H40" s="84">
        <f>(D40-E40+F40+G40)*0.005</f>
        <v>514.72717499999999</v>
      </c>
      <c r="I40" s="84">
        <f>D40-E40+F40+H40+G40</f>
        <v>103460.162175</v>
      </c>
      <c r="M40" s="240"/>
      <c r="N40" s="240"/>
      <c r="O40" s="240"/>
      <c r="P40" s="240"/>
    </row>
    <row r="41" spans="1:237" s="139" customFormat="1">
      <c r="A41" s="193" t="s">
        <v>72</v>
      </c>
      <c r="B41" s="203" t="s">
        <v>73</v>
      </c>
      <c r="C41" s="202" t="s">
        <v>74</v>
      </c>
      <c r="D41" s="84"/>
      <c r="E41" s="84"/>
      <c r="F41" s="84"/>
      <c r="G41" s="84"/>
      <c r="H41" s="84"/>
      <c r="I41" s="84"/>
      <c r="M41" s="240"/>
      <c r="N41" s="240"/>
      <c r="O41" s="240"/>
      <c r="P41" s="240"/>
    </row>
    <row r="42" spans="1:237" s="233" customFormat="1">
      <c r="A42" s="193" t="s">
        <v>75</v>
      </c>
      <c r="B42" s="194" t="s">
        <v>76</v>
      </c>
      <c r="C42" s="202" t="s">
        <v>77</v>
      </c>
      <c r="D42" s="84"/>
      <c r="E42" s="84"/>
      <c r="F42" s="84"/>
      <c r="G42" s="84"/>
      <c r="H42" s="84"/>
      <c r="I42" s="84"/>
      <c r="M42" s="235"/>
      <c r="N42" s="235"/>
      <c r="O42" s="235"/>
      <c r="P42" s="235"/>
    </row>
    <row r="43" spans="1:237" s="236" customFormat="1">
      <c r="A43" s="193" t="s">
        <v>75</v>
      </c>
      <c r="B43" s="194" t="s">
        <v>78</v>
      </c>
      <c r="C43" s="202" t="s">
        <v>43</v>
      </c>
      <c r="D43" s="84"/>
      <c r="E43" s="84"/>
      <c r="F43" s="84"/>
      <c r="G43" s="84"/>
      <c r="H43" s="84"/>
      <c r="I43" s="84"/>
      <c r="M43" s="238"/>
      <c r="N43" s="238"/>
      <c r="O43" s="238"/>
      <c r="P43" s="238"/>
    </row>
    <row r="44" spans="1:237" s="233" customFormat="1">
      <c r="A44" s="193" t="s">
        <v>79</v>
      </c>
      <c r="B44" s="194" t="s">
        <v>80</v>
      </c>
      <c r="C44" s="202" t="s">
        <v>43</v>
      </c>
      <c r="D44" s="84"/>
      <c r="E44" s="84"/>
      <c r="F44" s="84"/>
      <c r="G44" s="84"/>
      <c r="H44" s="84"/>
      <c r="I44" s="84"/>
      <c r="M44" s="235"/>
      <c r="N44" s="235"/>
      <c r="O44" s="235"/>
      <c r="P44" s="235"/>
    </row>
    <row r="45" spans="1:237" s="233" customFormat="1">
      <c r="A45" s="193" t="s">
        <v>75</v>
      </c>
      <c r="B45" s="194" t="s">
        <v>81</v>
      </c>
      <c r="C45" s="202" t="s">
        <v>43</v>
      </c>
      <c r="D45" s="84"/>
      <c r="E45" s="84"/>
      <c r="F45" s="84"/>
      <c r="G45" s="84"/>
      <c r="H45" s="84"/>
      <c r="I45" s="84"/>
      <c r="M45" s="235"/>
      <c r="N45" s="235"/>
      <c r="O45" s="235"/>
      <c r="P45" s="235"/>
    </row>
    <row r="46" spans="1:237" s="233" customFormat="1">
      <c r="A46" s="193" t="s">
        <v>82</v>
      </c>
      <c r="B46" s="194" t="s">
        <v>83</v>
      </c>
      <c r="C46" s="202" t="s">
        <v>84</v>
      </c>
      <c r="D46" s="84"/>
      <c r="E46" s="84"/>
      <c r="F46" s="84"/>
      <c r="G46" s="84"/>
      <c r="H46" s="84"/>
      <c r="I46" s="84"/>
      <c r="M46" s="235"/>
      <c r="N46" s="235"/>
      <c r="O46" s="235"/>
      <c r="P46" s="235"/>
    </row>
    <row r="47" spans="1:237" s="233" customFormat="1">
      <c r="A47" s="193" t="s">
        <v>91</v>
      </c>
      <c r="B47" s="194" t="s">
        <v>92</v>
      </c>
      <c r="C47" s="202" t="s">
        <v>93</v>
      </c>
      <c r="D47" s="84"/>
      <c r="E47" s="84"/>
      <c r="F47" s="84"/>
      <c r="G47" s="84"/>
      <c r="H47" s="84"/>
      <c r="I47" s="84"/>
      <c r="M47" s="235"/>
      <c r="N47" s="235"/>
      <c r="O47" s="235"/>
      <c r="P47" s="235"/>
    </row>
    <row r="48" spans="1:237" s="236" customFormat="1">
      <c r="A48" s="193" t="s">
        <v>94</v>
      </c>
      <c r="B48" s="194" t="s">
        <v>95</v>
      </c>
      <c r="C48" s="204" t="s">
        <v>96</v>
      </c>
      <c r="D48" s="84">
        <v>88678</v>
      </c>
      <c r="E48" s="84">
        <v>1100</v>
      </c>
      <c r="F48" s="84">
        <f>(D48-E48)*0.125</f>
        <v>10947.25</v>
      </c>
      <c r="G48" s="84">
        <v>4360.5600000000004</v>
      </c>
      <c r="H48" s="84">
        <f>(D48-E48+F48+G48)*0.005</f>
        <v>514.42904999999996</v>
      </c>
      <c r="I48" s="84">
        <f>D48-E48+F48+H48+G48</f>
        <v>103400.23905</v>
      </c>
      <c r="M48" s="238"/>
      <c r="N48" s="238"/>
      <c r="O48" s="238"/>
      <c r="P48" s="238"/>
    </row>
    <row r="49" spans="1:16" s="236" customFormat="1">
      <c r="A49" s="193" t="s">
        <v>94</v>
      </c>
      <c r="B49" s="194" t="s">
        <v>97</v>
      </c>
      <c r="C49" s="204" t="s">
        <v>98</v>
      </c>
      <c r="D49" s="84">
        <v>88678</v>
      </c>
      <c r="E49" s="84">
        <v>1100</v>
      </c>
      <c r="F49" s="84">
        <f>(D49-E49)*0.125</f>
        <v>10947.25</v>
      </c>
      <c r="G49" s="84">
        <v>4360.5600000000004</v>
      </c>
      <c r="H49" s="84">
        <f>(D49-E49+F49+G49)*0.005</f>
        <v>514.42904999999996</v>
      </c>
      <c r="I49" s="84">
        <f>D49-E49+F49+H49+G49</f>
        <v>103400.23905</v>
      </c>
      <c r="M49" s="238"/>
      <c r="N49" s="238"/>
      <c r="O49" s="238"/>
      <c r="P49" s="238"/>
    </row>
    <row r="50" spans="1:16" s="233" customFormat="1">
      <c r="A50" s="193" t="s">
        <v>99</v>
      </c>
      <c r="B50" s="194" t="s">
        <v>100</v>
      </c>
      <c r="C50" s="204" t="s">
        <v>101</v>
      </c>
      <c r="D50" s="84"/>
      <c r="E50" s="84"/>
      <c r="F50" s="84"/>
      <c r="G50" s="84"/>
      <c r="H50" s="84"/>
      <c r="I50" s="84"/>
      <c r="M50" s="235"/>
      <c r="N50" s="235"/>
      <c r="O50" s="235"/>
      <c r="P50" s="235"/>
    </row>
    <row r="51" spans="1:16" s="233" customFormat="1">
      <c r="A51" s="193" t="s">
        <v>99</v>
      </c>
      <c r="B51" s="194" t="s">
        <v>102</v>
      </c>
      <c r="C51" s="204" t="s">
        <v>101</v>
      </c>
      <c r="D51" s="84"/>
      <c r="E51" s="84"/>
      <c r="F51" s="84"/>
      <c r="G51" s="84"/>
      <c r="H51" s="84"/>
      <c r="I51" s="84"/>
      <c r="M51" s="235"/>
      <c r="N51" s="235"/>
      <c r="O51" s="235"/>
      <c r="P51" s="235"/>
    </row>
    <row r="52" spans="1:16" s="233" customFormat="1">
      <c r="A52" s="193" t="s">
        <v>105</v>
      </c>
      <c r="B52" s="194" t="s">
        <v>106</v>
      </c>
      <c r="C52" s="204" t="s">
        <v>107</v>
      </c>
      <c r="D52" s="84"/>
      <c r="E52" s="84"/>
      <c r="F52" s="84"/>
      <c r="G52" s="84"/>
      <c r="H52" s="84"/>
      <c r="I52" s="84"/>
      <c r="M52" s="235"/>
      <c r="N52" s="235"/>
      <c r="O52" s="235"/>
      <c r="P52" s="235"/>
    </row>
    <row r="53" spans="1:16" s="233" customFormat="1">
      <c r="A53" s="193" t="s">
        <v>108</v>
      </c>
      <c r="B53" s="194" t="s">
        <v>109</v>
      </c>
      <c r="C53" s="204" t="s">
        <v>110</v>
      </c>
      <c r="D53" s="85"/>
      <c r="E53" s="85"/>
      <c r="F53" s="84"/>
      <c r="G53" s="84"/>
      <c r="H53" s="85"/>
      <c r="I53" s="85"/>
      <c r="M53" s="235"/>
      <c r="N53" s="235"/>
      <c r="O53" s="235"/>
      <c r="P53" s="235"/>
    </row>
    <row r="54" spans="1:16" s="233" customFormat="1">
      <c r="A54" s="193" t="s">
        <v>108</v>
      </c>
      <c r="B54" s="194" t="s">
        <v>111</v>
      </c>
      <c r="C54" s="195" t="s">
        <v>98</v>
      </c>
      <c r="D54" s="84"/>
      <c r="E54" s="84"/>
      <c r="F54" s="84"/>
      <c r="G54" s="84"/>
      <c r="H54" s="84"/>
      <c r="I54" s="84"/>
      <c r="M54" s="235"/>
      <c r="N54" s="235"/>
      <c r="O54" s="235"/>
      <c r="P54" s="235"/>
    </row>
    <row r="55" spans="1:16" s="239" customFormat="1" ht="14.25">
      <c r="A55" s="193" t="s">
        <v>99</v>
      </c>
      <c r="B55" s="194" t="s">
        <v>103</v>
      </c>
      <c r="C55" s="204" t="s">
        <v>104</v>
      </c>
      <c r="D55" s="84"/>
      <c r="E55" s="84"/>
      <c r="F55" s="84"/>
      <c r="G55" s="84"/>
      <c r="H55" s="84"/>
      <c r="I55" s="84"/>
      <c r="M55" s="197"/>
      <c r="N55" s="197"/>
      <c r="O55" s="197"/>
      <c r="P55" s="197"/>
    </row>
    <row r="56" spans="1:16" s="233" customFormat="1">
      <c r="A56" s="193" t="s">
        <v>85</v>
      </c>
      <c r="B56" s="194" t="s">
        <v>86</v>
      </c>
      <c r="C56" s="202" t="s">
        <v>87</v>
      </c>
      <c r="D56" s="84"/>
      <c r="E56" s="84"/>
      <c r="F56" s="84"/>
      <c r="G56" s="84"/>
      <c r="H56" s="84"/>
      <c r="I56" s="84"/>
      <c r="M56" s="235"/>
      <c r="N56" s="235"/>
      <c r="O56" s="235"/>
      <c r="P56" s="235"/>
    </row>
    <row r="57" spans="1:16" s="236" customFormat="1">
      <c r="A57" s="193" t="s">
        <v>88</v>
      </c>
      <c r="B57" s="194" t="s">
        <v>89</v>
      </c>
      <c r="C57" s="202" t="s">
        <v>90</v>
      </c>
      <c r="D57" s="86"/>
      <c r="E57" s="84"/>
      <c r="F57" s="84"/>
      <c r="G57" s="84"/>
      <c r="H57" s="84"/>
      <c r="I57" s="84"/>
    </row>
    <row r="58" spans="1:16" s="233" customFormat="1">
      <c r="A58" s="193" t="s">
        <v>63</v>
      </c>
      <c r="B58" s="194" t="s">
        <v>112</v>
      </c>
      <c r="C58" s="205"/>
      <c r="D58" s="84"/>
      <c r="E58" s="84"/>
      <c r="F58" s="84"/>
      <c r="G58" s="84"/>
      <c r="H58" s="84"/>
      <c r="I58" s="84"/>
      <c r="M58" s="235"/>
      <c r="N58" s="235"/>
      <c r="O58" s="235"/>
      <c r="P58" s="235"/>
    </row>
    <row r="59" spans="1:16" s="233" customFormat="1">
      <c r="A59" s="193" t="s">
        <v>63</v>
      </c>
      <c r="B59" s="194" t="s">
        <v>113</v>
      </c>
      <c r="C59" s="205"/>
      <c r="D59" s="84"/>
      <c r="E59" s="84"/>
      <c r="F59" s="84"/>
      <c r="G59" s="84"/>
      <c r="H59" s="84"/>
      <c r="I59" s="84"/>
      <c r="M59" s="235"/>
      <c r="N59" s="235"/>
      <c r="O59" s="235"/>
      <c r="P59" s="235"/>
    </row>
    <row r="60" spans="1:16" s="233" customFormat="1">
      <c r="A60" s="193" t="s">
        <v>63</v>
      </c>
      <c r="B60" s="194" t="s">
        <v>115</v>
      </c>
      <c r="C60" s="205"/>
      <c r="D60" s="84"/>
      <c r="E60" s="84"/>
      <c r="F60" s="84"/>
      <c r="G60" s="84"/>
      <c r="H60" s="84"/>
      <c r="I60" s="84"/>
      <c r="M60" s="234"/>
      <c r="N60" s="234"/>
      <c r="O60" s="234"/>
      <c r="P60" s="234"/>
    </row>
    <row r="61" spans="1:16" s="233" customFormat="1">
      <c r="A61" s="193" t="s">
        <v>63</v>
      </c>
      <c r="B61" s="194" t="s">
        <v>114</v>
      </c>
      <c r="C61" s="205"/>
      <c r="D61" s="84"/>
      <c r="E61" s="84"/>
      <c r="F61" s="84"/>
      <c r="G61" s="84"/>
      <c r="H61" s="84"/>
      <c r="I61" s="84"/>
      <c r="M61" s="234"/>
      <c r="N61" s="234"/>
      <c r="O61" s="234"/>
      <c r="P61" s="234"/>
    </row>
    <row r="62" spans="1:16" s="233" customFormat="1">
      <c r="A62" s="193" t="s">
        <v>63</v>
      </c>
      <c r="B62" s="194" t="s">
        <v>116</v>
      </c>
      <c r="C62" s="205"/>
      <c r="D62" s="84"/>
      <c r="E62" s="84"/>
      <c r="F62" s="84"/>
      <c r="G62" s="84"/>
      <c r="H62" s="84"/>
      <c r="I62" s="84"/>
      <c r="M62" s="234"/>
      <c r="N62" s="234"/>
      <c r="O62" s="234"/>
      <c r="P62" s="234"/>
    </row>
    <row r="63" spans="1:16" s="233" customFormat="1" ht="15.75" thickBot="1">
      <c r="A63" s="206" t="s">
        <v>63</v>
      </c>
      <c r="B63" s="207" t="s">
        <v>117</v>
      </c>
      <c r="C63" s="215"/>
      <c r="D63" s="294"/>
      <c r="E63" s="294"/>
      <c r="F63" s="294"/>
      <c r="G63" s="294"/>
      <c r="H63" s="294"/>
      <c r="I63" s="294"/>
      <c r="M63" s="234"/>
      <c r="N63" s="234"/>
      <c r="O63" s="234"/>
      <c r="P63" s="234"/>
    </row>
    <row r="64" spans="1:16" s="233" customFormat="1" ht="15.75" thickBot="1">
      <c r="A64" s="197"/>
      <c r="B64" s="208"/>
      <c r="C64" s="209"/>
      <c r="D64" s="210"/>
      <c r="E64" s="210"/>
      <c r="F64" s="210"/>
      <c r="G64" s="210"/>
      <c r="H64" s="210"/>
      <c r="I64" s="210"/>
      <c r="M64" s="235"/>
      <c r="N64" s="235"/>
      <c r="O64" s="235"/>
      <c r="P64" s="235"/>
    </row>
    <row r="65" spans="1:16" s="233" customFormat="1" ht="15.75" thickBot="1">
      <c r="A65" s="454" t="s">
        <v>118</v>
      </c>
      <c r="B65" s="455"/>
      <c r="C65" s="455"/>
      <c r="D65" s="455"/>
      <c r="E65" s="455"/>
      <c r="F65" s="455"/>
      <c r="G65" s="455"/>
      <c r="H65" s="455"/>
      <c r="I65" s="456"/>
      <c r="M65" s="235"/>
      <c r="N65" s="235"/>
      <c r="O65" s="235"/>
      <c r="P65" s="235"/>
    </row>
    <row r="66" spans="1:16" s="233" customFormat="1">
      <c r="A66" s="434" t="s">
        <v>7</v>
      </c>
      <c r="B66" s="434"/>
      <c r="C66" s="157" t="s">
        <v>8</v>
      </c>
      <c r="D66" s="157" t="s">
        <v>9</v>
      </c>
      <c r="E66" s="157" t="s">
        <v>10</v>
      </c>
      <c r="F66" s="157" t="s">
        <v>11</v>
      </c>
      <c r="G66" s="157" t="s">
        <v>12</v>
      </c>
      <c r="H66" s="157" t="s">
        <v>13</v>
      </c>
      <c r="I66" s="157" t="s">
        <v>14</v>
      </c>
      <c r="M66" s="235"/>
      <c r="N66" s="235"/>
      <c r="O66" s="235"/>
      <c r="P66" s="235"/>
    </row>
    <row r="67" spans="1:16" s="233" customFormat="1">
      <c r="A67" s="211" t="s">
        <v>124</v>
      </c>
      <c r="B67" s="212" t="s">
        <v>125</v>
      </c>
      <c r="C67" s="195" t="s">
        <v>68</v>
      </c>
      <c r="D67" s="86">
        <v>88530</v>
      </c>
      <c r="E67" s="84">
        <v>1100</v>
      </c>
      <c r="F67" s="84">
        <f>(D67-E67)*0.125</f>
        <v>10928.75</v>
      </c>
      <c r="G67" s="84">
        <v>4360.5600000000004</v>
      </c>
      <c r="H67" s="84">
        <f>(D67-E67+F67+G67)*0.005</f>
        <v>513.59654999999998</v>
      </c>
      <c r="I67" s="84">
        <f>D67-E67+F67+H67+G67</f>
        <v>103232.90655</v>
      </c>
      <c r="M67" s="235"/>
      <c r="N67" s="235"/>
      <c r="O67" s="235"/>
      <c r="P67" s="235"/>
    </row>
    <row r="68" spans="1:16" s="233" customFormat="1">
      <c r="A68" s="211" t="s">
        <v>124</v>
      </c>
      <c r="B68" s="212" t="s">
        <v>126</v>
      </c>
      <c r="C68" s="195" t="s">
        <v>127</v>
      </c>
      <c r="D68" s="86">
        <v>88525</v>
      </c>
      <c r="E68" s="84">
        <v>1100</v>
      </c>
      <c r="F68" s="84">
        <f t="shared" ref="F68:F77" si="6">(D68-E68)*0.125</f>
        <v>10928.125</v>
      </c>
      <c r="G68" s="84">
        <v>4360.5600000000004</v>
      </c>
      <c r="H68" s="84">
        <f t="shared" ref="H68:H77" si="7">(D68-E68+F68+G68)*0.005</f>
        <v>513.56842500000005</v>
      </c>
      <c r="I68" s="84">
        <f t="shared" ref="I68:I77" si="8">D68-E68+F68+H68+G68</f>
        <v>103227.253425</v>
      </c>
      <c r="M68" s="235"/>
      <c r="N68" s="235"/>
      <c r="O68" s="235"/>
      <c r="P68" s="235"/>
    </row>
    <row r="69" spans="1:16" s="139" customFormat="1">
      <c r="A69" s="211" t="s">
        <v>124</v>
      </c>
      <c r="B69" s="212" t="s">
        <v>128</v>
      </c>
      <c r="C69" s="195" t="s">
        <v>127</v>
      </c>
      <c r="D69" s="86">
        <v>89022</v>
      </c>
      <c r="E69" s="84">
        <v>1100</v>
      </c>
      <c r="F69" s="84">
        <f t="shared" si="6"/>
        <v>10990.25</v>
      </c>
      <c r="G69" s="84">
        <v>4360.5600000000004</v>
      </c>
      <c r="H69" s="84">
        <f t="shared" si="7"/>
        <v>516.36405000000002</v>
      </c>
      <c r="I69" s="84">
        <f t="shared" si="8"/>
        <v>103789.17405</v>
      </c>
      <c r="J69" s="236"/>
      <c r="M69" s="240"/>
      <c r="N69" s="240"/>
      <c r="O69" s="240"/>
      <c r="P69" s="240"/>
    </row>
    <row r="70" spans="1:16" s="139" customFormat="1">
      <c r="A70" s="211" t="s">
        <v>129</v>
      </c>
      <c r="B70" s="212" t="s">
        <v>130</v>
      </c>
      <c r="C70" s="195" t="s">
        <v>131</v>
      </c>
      <c r="D70" s="86">
        <v>91217</v>
      </c>
      <c r="E70" s="84">
        <v>1100</v>
      </c>
      <c r="F70" s="84">
        <f t="shared" si="6"/>
        <v>11264.625</v>
      </c>
      <c r="G70" s="84">
        <v>4360.5600000000004</v>
      </c>
      <c r="H70" s="84">
        <f t="shared" si="7"/>
        <v>528.71092499999997</v>
      </c>
      <c r="I70" s="84">
        <f t="shared" si="8"/>
        <v>106270.895925</v>
      </c>
      <c r="M70" s="240"/>
      <c r="N70" s="240"/>
      <c r="O70" s="240"/>
      <c r="P70" s="240"/>
    </row>
    <row r="71" spans="1:16" s="139" customFormat="1">
      <c r="A71" s="211" t="s">
        <v>132</v>
      </c>
      <c r="B71" s="212" t="s">
        <v>133</v>
      </c>
      <c r="C71" s="195" t="s">
        <v>134</v>
      </c>
      <c r="D71" s="86"/>
      <c r="E71" s="84"/>
      <c r="F71" s="84"/>
      <c r="G71" s="84"/>
      <c r="H71" s="84"/>
      <c r="I71" s="84"/>
      <c r="M71" s="240"/>
      <c r="N71" s="240"/>
      <c r="O71" s="240"/>
      <c r="P71" s="240"/>
    </row>
    <row r="72" spans="1:16" s="209" customFormat="1" ht="14.25">
      <c r="A72" s="211" t="s">
        <v>132</v>
      </c>
      <c r="B72" s="212" t="s">
        <v>135</v>
      </c>
      <c r="C72" s="195" t="s">
        <v>134</v>
      </c>
      <c r="D72" s="86"/>
      <c r="E72" s="84"/>
      <c r="F72" s="84"/>
      <c r="G72" s="84"/>
      <c r="H72" s="84"/>
      <c r="I72" s="84"/>
      <c r="M72" s="229"/>
      <c r="N72" s="229"/>
      <c r="O72" s="229"/>
      <c r="P72" s="229"/>
    </row>
    <row r="73" spans="1:16" s="236" customFormat="1">
      <c r="A73" s="211" t="s">
        <v>119</v>
      </c>
      <c r="B73" s="212" t="s">
        <v>120</v>
      </c>
      <c r="C73" s="195" t="s">
        <v>121</v>
      </c>
      <c r="D73" s="86"/>
      <c r="E73" s="84"/>
      <c r="F73" s="84"/>
      <c r="G73" s="84"/>
      <c r="H73" s="84"/>
      <c r="I73" s="84"/>
      <c r="J73" s="139"/>
      <c r="M73" s="238"/>
      <c r="N73" s="238"/>
      <c r="O73" s="238"/>
      <c r="P73" s="238"/>
    </row>
    <row r="74" spans="1:16" s="236" customFormat="1">
      <c r="A74" s="213" t="s">
        <v>119</v>
      </c>
      <c r="B74" s="214" t="s">
        <v>122</v>
      </c>
      <c r="C74" s="195" t="s">
        <v>123</v>
      </c>
      <c r="D74" s="86"/>
      <c r="E74" s="84"/>
      <c r="F74" s="84"/>
      <c r="G74" s="84"/>
      <c r="H74" s="84"/>
      <c r="I74" s="84"/>
      <c r="J74" s="139"/>
      <c r="M74" s="238"/>
      <c r="N74" s="238"/>
      <c r="O74" s="238"/>
      <c r="P74" s="238"/>
    </row>
    <row r="75" spans="1:16" s="233" customFormat="1">
      <c r="A75" s="193" t="s">
        <v>63</v>
      </c>
      <c r="B75" s="194" t="s">
        <v>136</v>
      </c>
      <c r="C75" s="205"/>
      <c r="D75" s="84"/>
      <c r="E75" s="84"/>
      <c r="F75" s="84"/>
      <c r="G75" s="84"/>
      <c r="H75" s="84"/>
      <c r="I75" s="84"/>
      <c r="J75" s="236"/>
      <c r="M75" s="235"/>
      <c r="N75" s="235"/>
      <c r="O75" s="235"/>
      <c r="P75" s="235"/>
    </row>
    <row r="76" spans="1:16" s="233" customFormat="1">
      <c r="A76" s="193" t="s">
        <v>63</v>
      </c>
      <c r="B76" s="194" t="s">
        <v>137</v>
      </c>
      <c r="C76" s="205"/>
      <c r="D76" s="84"/>
      <c r="E76" s="84"/>
      <c r="F76" s="84"/>
      <c r="G76" s="84"/>
      <c r="H76" s="84"/>
      <c r="I76" s="84"/>
      <c r="M76" s="235"/>
      <c r="N76" s="235"/>
      <c r="O76" s="235"/>
      <c r="P76" s="235"/>
    </row>
    <row r="77" spans="1:16" s="233" customFormat="1" ht="15.75" thickBot="1">
      <c r="A77" s="206" t="s">
        <v>63</v>
      </c>
      <c r="B77" s="207" t="s">
        <v>138</v>
      </c>
      <c r="C77" s="215"/>
      <c r="D77" s="294">
        <v>84799</v>
      </c>
      <c r="E77" s="294">
        <v>0</v>
      </c>
      <c r="F77" s="294">
        <f t="shared" si="6"/>
        <v>10599.875</v>
      </c>
      <c r="G77" s="294">
        <v>4360.5600000000004</v>
      </c>
      <c r="H77" s="294">
        <f t="shared" si="7"/>
        <v>498.79717499999998</v>
      </c>
      <c r="I77" s="294">
        <f t="shared" si="8"/>
        <v>100258.232175</v>
      </c>
      <c r="M77" s="235"/>
      <c r="N77" s="235"/>
      <c r="O77" s="235"/>
      <c r="P77" s="235"/>
    </row>
    <row r="78" spans="1:16" s="233" customFormat="1" ht="15.75" thickBot="1">
      <c r="A78" s="216"/>
      <c r="B78" s="217"/>
      <c r="C78" s="218"/>
      <c r="D78" s="200"/>
      <c r="E78" s="200"/>
      <c r="F78" s="200"/>
      <c r="G78" s="200"/>
      <c r="H78" s="200"/>
      <c r="I78" s="200"/>
      <c r="M78" s="235"/>
      <c r="N78" s="235"/>
      <c r="O78" s="235"/>
      <c r="P78" s="235"/>
    </row>
    <row r="79" spans="1:16" s="233" customFormat="1" ht="15.75" thickBot="1">
      <c r="A79" s="400" t="s">
        <v>139</v>
      </c>
      <c r="B79" s="401"/>
      <c r="C79" s="401"/>
      <c r="D79" s="401"/>
      <c r="E79" s="402"/>
      <c r="F79" s="210"/>
      <c r="G79" s="210"/>
      <c r="H79" s="210"/>
      <c r="I79" s="210"/>
      <c r="M79" s="235"/>
      <c r="N79" s="235"/>
      <c r="O79" s="235"/>
      <c r="P79" s="235"/>
    </row>
    <row r="80" spans="1:16" s="233" customFormat="1" ht="15.75" thickBot="1">
      <c r="A80" s="400" t="s">
        <v>140</v>
      </c>
      <c r="B80" s="402"/>
      <c r="C80" s="139"/>
      <c r="D80" s="405" t="s">
        <v>141</v>
      </c>
      <c r="E80" s="406"/>
      <c r="F80" s="210"/>
      <c r="G80" s="210" t="s">
        <v>228</v>
      </c>
      <c r="H80" s="210"/>
      <c r="I80" s="210"/>
      <c r="M80" s="235"/>
      <c r="N80" s="235"/>
      <c r="O80" s="235"/>
      <c r="P80" s="235"/>
    </row>
    <row r="81" spans="1:16" s="233" customFormat="1">
      <c r="A81" s="220" t="s">
        <v>142</v>
      </c>
      <c r="B81" s="221" t="s">
        <v>143</v>
      </c>
      <c r="C81" s="209"/>
      <c r="D81" s="222" t="s">
        <v>142</v>
      </c>
      <c r="E81" s="222" t="s">
        <v>143</v>
      </c>
      <c r="F81" s="210"/>
      <c r="G81" s="210" t="s">
        <v>229</v>
      </c>
      <c r="H81" s="210">
        <v>4360.5600000000004</v>
      </c>
      <c r="I81" s="210"/>
      <c r="M81" s="235"/>
      <c r="N81" s="235"/>
      <c r="O81" s="235"/>
      <c r="P81" s="235"/>
    </row>
    <row r="82" spans="1:16" s="233" customFormat="1">
      <c r="A82" s="223" t="s">
        <v>144</v>
      </c>
      <c r="B82" s="224">
        <v>300</v>
      </c>
      <c r="C82" s="209"/>
      <c r="D82" s="205" t="s">
        <v>145</v>
      </c>
      <c r="E82" s="225">
        <v>300</v>
      </c>
      <c r="F82" s="210"/>
      <c r="G82" s="210" t="s">
        <v>230</v>
      </c>
      <c r="H82" s="210">
        <v>4359.54</v>
      </c>
      <c r="I82" s="210"/>
      <c r="M82" s="235"/>
      <c r="N82" s="235"/>
      <c r="O82" s="235"/>
      <c r="P82" s="235"/>
    </row>
    <row r="83" spans="1:16" s="233" customFormat="1">
      <c r="A83" s="223" t="s">
        <v>146</v>
      </c>
      <c r="B83" s="224">
        <v>400</v>
      </c>
      <c r="C83" s="209"/>
      <c r="D83" s="205" t="s">
        <v>147</v>
      </c>
      <c r="E83" s="225">
        <v>400</v>
      </c>
      <c r="F83" s="210"/>
      <c r="G83" s="210"/>
      <c r="H83" s="210"/>
      <c r="I83" s="210"/>
      <c r="M83" s="235"/>
      <c r="N83" s="235"/>
      <c r="O83" s="235"/>
      <c r="P83" s="235"/>
    </row>
    <row r="84" spans="1:16" s="233" customFormat="1">
      <c r="A84" s="223" t="s">
        <v>148</v>
      </c>
      <c r="B84" s="224">
        <v>500</v>
      </c>
      <c r="C84" s="209"/>
      <c r="D84" s="205" t="s">
        <v>149</v>
      </c>
      <c r="E84" s="225">
        <v>500</v>
      </c>
      <c r="F84" s="210"/>
      <c r="G84" s="210"/>
      <c r="H84" s="210"/>
      <c r="I84" s="210"/>
      <c r="M84" s="235"/>
      <c r="N84" s="235"/>
      <c r="O84" s="235"/>
      <c r="P84" s="235"/>
    </row>
    <row r="85" spans="1:16" s="233" customFormat="1">
      <c r="A85" s="223" t="s">
        <v>150</v>
      </c>
      <c r="B85" s="224">
        <v>600</v>
      </c>
      <c r="C85" s="209"/>
      <c r="D85" s="205" t="s">
        <v>151</v>
      </c>
      <c r="E85" s="225">
        <v>600</v>
      </c>
      <c r="F85" s="210"/>
      <c r="G85" s="210"/>
      <c r="H85" s="210"/>
      <c r="I85" s="210"/>
    </row>
    <row r="86" spans="1:16" s="233" customFormat="1">
      <c r="A86" s="223" t="s">
        <v>152</v>
      </c>
      <c r="B86" s="224">
        <v>700</v>
      </c>
      <c r="C86" s="209"/>
      <c r="D86" s="205" t="s">
        <v>153</v>
      </c>
      <c r="E86" s="225">
        <v>700</v>
      </c>
      <c r="F86" s="210"/>
      <c r="G86" s="210"/>
      <c r="H86" s="210"/>
      <c r="I86" s="210"/>
    </row>
    <row r="87" spans="1:16" s="233" customFormat="1">
      <c r="A87" s="223" t="s">
        <v>154</v>
      </c>
      <c r="B87" s="224">
        <v>800</v>
      </c>
      <c r="C87" s="209"/>
      <c r="D87" s="205" t="s">
        <v>155</v>
      </c>
      <c r="E87" s="225">
        <v>750</v>
      </c>
      <c r="F87" s="210"/>
      <c r="G87" s="210"/>
      <c r="H87" s="210"/>
      <c r="I87" s="210"/>
    </row>
    <row r="88" spans="1:16" s="233" customFormat="1">
      <c r="A88" s="226" t="s">
        <v>156</v>
      </c>
      <c r="B88" s="227">
        <v>900</v>
      </c>
      <c r="C88" s="209"/>
      <c r="D88" s="205" t="s">
        <v>157</v>
      </c>
      <c r="E88" s="225">
        <v>800</v>
      </c>
      <c r="F88" s="210"/>
      <c r="G88" s="210"/>
      <c r="H88" s="210"/>
      <c r="I88" s="210"/>
    </row>
    <row r="89" spans="1:16" s="233" customFormat="1">
      <c r="A89" s="197" t="s">
        <v>236</v>
      </c>
      <c r="B89" s="228"/>
      <c r="C89" s="209"/>
      <c r="D89" s="229"/>
      <c r="E89" s="230"/>
      <c r="F89" s="210"/>
      <c r="G89" s="210"/>
      <c r="H89" s="210"/>
      <c r="I89" s="210"/>
    </row>
    <row r="90" spans="1:16" s="233" customFormat="1">
      <c r="A90" s="241" t="s">
        <v>159</v>
      </c>
      <c r="B90" s="242"/>
      <c r="C90" s="243"/>
      <c r="D90" s="243"/>
      <c r="E90" s="243"/>
      <c r="F90" s="243"/>
      <c r="G90" s="243"/>
      <c r="H90" s="243"/>
      <c r="I90" s="243"/>
    </row>
    <row r="91" spans="1:16" s="233" customFormat="1">
      <c r="A91" s="241" t="s">
        <v>160</v>
      </c>
      <c r="B91" s="242"/>
      <c r="C91" s="243"/>
      <c r="D91" s="243"/>
      <c r="E91" s="243"/>
      <c r="F91" s="243"/>
      <c r="G91" s="243"/>
      <c r="H91" s="243"/>
      <c r="I91" s="243"/>
    </row>
    <row r="92" spans="1:16" s="96" customFormat="1">
      <c r="B92" s="191"/>
      <c r="C92" s="192"/>
      <c r="D92" s="192"/>
      <c r="E92" s="192"/>
      <c r="F92" s="192"/>
      <c r="G92" s="192"/>
      <c r="H92" s="192"/>
      <c r="I92" s="192"/>
    </row>
    <row r="93" spans="1:16" s="96" customFormat="1">
      <c r="B93" s="191"/>
      <c r="C93" s="192"/>
      <c r="D93" s="192"/>
      <c r="E93" s="192"/>
      <c r="F93" s="192"/>
      <c r="G93" s="192"/>
      <c r="H93" s="192"/>
      <c r="I93" s="192"/>
    </row>
    <row r="94" spans="1:16" s="96" customFormat="1">
      <c r="B94" s="191"/>
      <c r="C94" s="192"/>
      <c r="D94" s="192"/>
      <c r="E94" s="192"/>
      <c r="F94" s="192"/>
      <c r="G94" s="192"/>
      <c r="H94" s="192"/>
      <c r="I94" s="192"/>
    </row>
    <row r="95" spans="1:16" s="96" customFormat="1">
      <c r="B95" s="191"/>
      <c r="C95" s="192"/>
      <c r="D95" s="192"/>
      <c r="E95" s="192"/>
      <c r="F95" s="192"/>
      <c r="G95" s="192"/>
      <c r="H95" s="192"/>
      <c r="I95" s="192"/>
    </row>
    <row r="96" spans="1:16" s="96" customFormat="1">
      <c r="B96" s="191"/>
      <c r="C96" s="192"/>
      <c r="D96" s="192"/>
      <c r="E96" s="192"/>
      <c r="F96" s="192"/>
      <c r="G96" s="192"/>
      <c r="H96" s="192"/>
      <c r="I96" s="192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9:E79"/>
    <mergeCell ref="A80:B80"/>
    <mergeCell ref="D80:E80"/>
    <mergeCell ref="A6:H7"/>
    <mergeCell ref="A8:I8"/>
    <mergeCell ref="A9:B9"/>
    <mergeCell ref="A37:I37"/>
    <mergeCell ref="A38:B38"/>
    <mergeCell ref="A65:I65"/>
  </mergeCells>
  <pageMargins left="0.25" right="0.25" top="0.32" bottom="0.25" header="0.3" footer="0.3"/>
  <pageSetup scale="50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2"/>
  <sheetViews>
    <sheetView topLeftCell="A65" workbookViewId="0">
      <selection activeCell="H83" sqref="H83"/>
    </sheetView>
  </sheetViews>
  <sheetFormatPr defaultColWidth="14.85546875" defaultRowHeight="15"/>
  <cols>
    <col min="1" max="1" width="23.42578125" customWidth="1"/>
    <col min="2" max="2" width="21" style="1" customWidth="1"/>
    <col min="3" max="3" width="13.28515625" style="2" customWidth="1"/>
    <col min="4" max="4" width="22.5703125" style="2" customWidth="1"/>
    <col min="5" max="6" width="14.85546875" style="2"/>
    <col min="7" max="7" width="12.7109375" style="2" customWidth="1"/>
    <col min="8" max="8" width="19.85546875" style="2" customWidth="1"/>
    <col min="9" max="9" width="25.140625" style="2" customWidth="1"/>
  </cols>
  <sheetData>
    <row r="1" spans="1:16" ht="42.7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>
      <c r="A2" s="421"/>
      <c r="B2" s="470" t="s">
        <v>238</v>
      </c>
      <c r="C2" s="470"/>
      <c r="D2" s="470"/>
      <c r="E2" s="470"/>
      <c r="F2" s="470"/>
      <c r="G2" s="470"/>
      <c r="H2" s="470"/>
      <c r="I2" s="421"/>
    </row>
    <row r="3" spans="1:16">
      <c r="A3" s="421"/>
      <c r="B3" s="468" t="s">
        <v>244</v>
      </c>
      <c r="C3" s="468"/>
      <c r="D3" s="468"/>
      <c r="E3" s="468"/>
      <c r="F3" s="468"/>
      <c r="G3" s="468"/>
      <c r="H3" s="468"/>
      <c r="I3" s="421"/>
    </row>
    <row r="4" spans="1:16" ht="15.75" thickBot="1">
      <c r="A4" s="421"/>
      <c r="B4" s="470" t="s">
        <v>240</v>
      </c>
      <c r="C4" s="470"/>
      <c r="D4" s="470"/>
      <c r="E4" s="470"/>
      <c r="F4" s="470"/>
      <c r="G4" s="470"/>
      <c r="H4" s="470"/>
      <c r="I4" s="421"/>
    </row>
    <row r="5" spans="1:16">
      <c r="A5" s="407" t="s">
        <v>161</v>
      </c>
      <c r="B5" s="408"/>
      <c r="C5" s="408"/>
      <c r="D5" s="408"/>
      <c r="E5" s="408"/>
      <c r="F5" s="408"/>
      <c r="G5" s="408"/>
      <c r="H5" s="431"/>
      <c r="I5" s="14" t="s">
        <v>183</v>
      </c>
    </row>
    <row r="6" spans="1:16" ht="15.75" thickBot="1">
      <c r="A6" s="409"/>
      <c r="B6" s="410"/>
      <c r="C6" s="410"/>
      <c r="D6" s="410"/>
      <c r="E6" s="410"/>
      <c r="F6" s="410"/>
      <c r="G6" s="410"/>
      <c r="H6" s="432"/>
      <c r="I6" s="4" t="s">
        <v>266</v>
      </c>
    </row>
    <row r="7" spans="1:16" ht="21" thickBot="1">
      <c r="A7" s="411" t="s">
        <v>6</v>
      </c>
      <c r="B7" s="412"/>
      <c r="C7" s="412"/>
      <c r="D7" s="412"/>
      <c r="E7" s="412"/>
      <c r="F7" s="412"/>
      <c r="G7" s="412"/>
      <c r="H7" s="412"/>
      <c r="I7" s="433"/>
    </row>
    <row r="8" spans="1:16" s="7" customFormat="1">
      <c r="A8" s="415" t="s">
        <v>7</v>
      </c>
      <c r="B8" s="415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</row>
    <row r="9" spans="1:16" s="233" customFormat="1">
      <c r="A9" s="193" t="s">
        <v>15</v>
      </c>
      <c r="B9" s="194" t="s">
        <v>16</v>
      </c>
      <c r="C9" s="195" t="s">
        <v>17</v>
      </c>
      <c r="D9" s="84">
        <v>73108</v>
      </c>
      <c r="E9" s="84">
        <v>1100</v>
      </c>
      <c r="F9" s="84">
        <f t="shared" ref="F9:F14" si="0">(D9-E9)*0.125</f>
        <v>9001</v>
      </c>
      <c r="G9" s="84">
        <v>3696.72</v>
      </c>
      <c r="H9" s="84">
        <f t="shared" ref="H9:H34" si="1">(D9-E9+F9+G9)*0.005</f>
        <v>423.52860000000004</v>
      </c>
      <c r="I9" s="84">
        <f t="shared" ref="I9:I34" si="2">D9-E9+F9+H9+G9</f>
        <v>85129.248600000006</v>
      </c>
    </row>
    <row r="10" spans="1:16" s="233" customFormat="1">
      <c r="A10" s="193" t="s">
        <v>15</v>
      </c>
      <c r="B10" s="194" t="s">
        <v>24</v>
      </c>
      <c r="C10" s="195" t="s">
        <v>25</v>
      </c>
      <c r="D10" s="84">
        <v>73108</v>
      </c>
      <c r="E10" s="84">
        <v>1100</v>
      </c>
      <c r="F10" s="84">
        <f t="shared" si="0"/>
        <v>9001</v>
      </c>
      <c r="G10" s="84">
        <v>3696.72</v>
      </c>
      <c r="H10" s="84">
        <f t="shared" si="1"/>
        <v>423.52860000000004</v>
      </c>
      <c r="I10" s="84">
        <f t="shared" si="2"/>
        <v>85129.248600000006</v>
      </c>
    </row>
    <row r="11" spans="1:16" s="233" customFormat="1">
      <c r="A11" s="193" t="s">
        <v>15</v>
      </c>
      <c r="B11" s="194" t="s">
        <v>20</v>
      </c>
      <c r="C11" s="195" t="s">
        <v>21</v>
      </c>
      <c r="D11" s="84"/>
      <c r="E11" s="84"/>
      <c r="F11" s="84"/>
      <c r="G11" s="84"/>
      <c r="H11" s="84"/>
      <c r="I11" s="84"/>
      <c r="M11" s="234"/>
      <c r="N11" s="235"/>
      <c r="O11" s="235"/>
      <c r="P11" s="235"/>
    </row>
    <row r="12" spans="1:16" s="233" customFormat="1">
      <c r="A12" s="193" t="s">
        <v>15</v>
      </c>
      <c r="B12" s="194" t="s">
        <v>22</v>
      </c>
      <c r="C12" s="195" t="s">
        <v>23</v>
      </c>
      <c r="D12" s="84"/>
      <c r="E12" s="84"/>
      <c r="F12" s="84"/>
      <c r="G12" s="84"/>
      <c r="H12" s="84"/>
      <c r="I12" s="84"/>
      <c r="M12" s="234"/>
      <c r="N12" s="235"/>
      <c r="O12" s="235"/>
      <c r="P12" s="235"/>
    </row>
    <row r="13" spans="1:16" s="233" customFormat="1">
      <c r="A13" s="193" t="s">
        <v>15</v>
      </c>
      <c r="B13" s="194" t="s">
        <v>18</v>
      </c>
      <c r="C13" s="195" t="s">
        <v>19</v>
      </c>
      <c r="D13" s="84">
        <v>75504</v>
      </c>
      <c r="E13" s="84">
        <v>1100</v>
      </c>
      <c r="F13" s="84">
        <f t="shared" si="0"/>
        <v>9300.5</v>
      </c>
      <c r="G13" s="84">
        <v>3696.72</v>
      </c>
      <c r="H13" s="84">
        <f t="shared" si="1"/>
        <v>437.0061</v>
      </c>
      <c r="I13" s="84">
        <f t="shared" si="2"/>
        <v>87838.2261</v>
      </c>
      <c r="M13" s="234"/>
      <c r="N13" s="235"/>
      <c r="O13" s="235"/>
      <c r="P13" s="235"/>
    </row>
    <row r="14" spans="1:16" s="236" customFormat="1">
      <c r="A14" s="193" t="s">
        <v>26</v>
      </c>
      <c r="B14" s="194" t="s">
        <v>27</v>
      </c>
      <c r="C14" s="195" t="s">
        <v>23</v>
      </c>
      <c r="D14" s="84">
        <v>76049</v>
      </c>
      <c r="E14" s="84">
        <v>1100</v>
      </c>
      <c r="F14" s="84">
        <f t="shared" si="0"/>
        <v>9368.625</v>
      </c>
      <c r="G14" s="84">
        <v>3696.72</v>
      </c>
      <c r="H14" s="84">
        <f t="shared" si="1"/>
        <v>440.07172500000001</v>
      </c>
      <c r="I14" s="84">
        <f t="shared" si="2"/>
        <v>88454.416725000003</v>
      </c>
      <c r="M14" s="237"/>
      <c r="N14" s="238"/>
      <c r="O14" s="238"/>
      <c r="P14" s="238"/>
    </row>
    <row r="15" spans="1:16" s="233" customFormat="1">
      <c r="A15" s="193" t="s">
        <v>32</v>
      </c>
      <c r="B15" s="194" t="s">
        <v>33</v>
      </c>
      <c r="C15" s="195" t="s">
        <v>34</v>
      </c>
      <c r="D15" s="84"/>
      <c r="E15" s="84"/>
      <c r="F15" s="84"/>
      <c r="G15" s="84"/>
      <c r="H15" s="84"/>
      <c r="I15" s="84"/>
      <c r="M15" s="235"/>
      <c r="N15" s="235"/>
      <c r="O15" s="235"/>
      <c r="P15" s="235"/>
    </row>
    <row r="16" spans="1:16" s="233" customFormat="1">
      <c r="A16" s="193" t="s">
        <v>35</v>
      </c>
      <c r="B16" s="194" t="s">
        <v>36</v>
      </c>
      <c r="C16" s="195" t="s">
        <v>37</v>
      </c>
      <c r="D16" s="84"/>
      <c r="E16" s="84"/>
      <c r="F16" s="84"/>
      <c r="G16" s="84"/>
      <c r="H16" s="84"/>
      <c r="I16" s="84"/>
      <c r="M16" s="235"/>
      <c r="N16" s="235"/>
      <c r="O16" s="235"/>
      <c r="P16" s="235"/>
    </row>
    <row r="17" spans="1:16" s="233" customFormat="1">
      <c r="A17" s="193" t="s">
        <v>35</v>
      </c>
      <c r="B17" s="194" t="s">
        <v>38</v>
      </c>
      <c r="C17" s="195" t="s">
        <v>39</v>
      </c>
      <c r="D17" s="84"/>
      <c r="E17" s="84"/>
      <c r="F17" s="84"/>
      <c r="G17" s="84"/>
      <c r="H17" s="84"/>
      <c r="I17" s="84"/>
      <c r="M17" s="235"/>
      <c r="N17" s="235"/>
      <c r="O17" s="235"/>
      <c r="P17" s="235"/>
    </row>
    <row r="18" spans="1:16" s="233" customFormat="1">
      <c r="A18" s="193" t="s">
        <v>28</v>
      </c>
      <c r="B18" s="194" t="s">
        <v>29</v>
      </c>
      <c r="C18" s="195" t="s">
        <v>19</v>
      </c>
      <c r="D18" s="84">
        <v>77635</v>
      </c>
      <c r="E18" s="84">
        <v>1100</v>
      </c>
      <c r="F18" s="84">
        <f t="shared" ref="F18:F31" si="3">(D18-E18)*0.125</f>
        <v>9566.875</v>
      </c>
      <c r="G18" s="84">
        <v>3696.72</v>
      </c>
      <c r="H18" s="84">
        <f t="shared" si="1"/>
        <v>448.992975</v>
      </c>
      <c r="I18" s="84">
        <f t="shared" si="2"/>
        <v>90247.587975000002</v>
      </c>
      <c r="M18" s="235"/>
      <c r="N18" s="235"/>
      <c r="O18" s="235"/>
      <c r="P18" s="235"/>
    </row>
    <row r="19" spans="1:16" s="233" customFormat="1">
      <c r="A19" s="193" t="s">
        <v>30</v>
      </c>
      <c r="B19" s="194" t="s">
        <v>31</v>
      </c>
      <c r="C19" s="195" t="s">
        <v>23</v>
      </c>
      <c r="D19" s="84"/>
      <c r="E19" s="84"/>
      <c r="F19" s="84"/>
      <c r="G19" s="84"/>
      <c r="H19" s="84"/>
      <c r="I19" s="84"/>
      <c r="M19" s="235"/>
      <c r="N19" s="235"/>
      <c r="O19" s="235"/>
      <c r="P19" s="235"/>
    </row>
    <row r="20" spans="1:16" s="233" customFormat="1">
      <c r="A20" s="196" t="s">
        <v>59</v>
      </c>
      <c r="B20" s="194" t="s">
        <v>60</v>
      </c>
      <c r="C20" s="195" t="s">
        <v>19</v>
      </c>
      <c r="D20" s="84">
        <v>84515</v>
      </c>
      <c r="E20" s="84">
        <v>1100</v>
      </c>
      <c r="F20" s="84">
        <f t="shared" si="3"/>
        <v>10426.875</v>
      </c>
      <c r="G20" s="84">
        <v>3696.72</v>
      </c>
      <c r="H20" s="84">
        <f t="shared" si="1"/>
        <v>487.69297499999999</v>
      </c>
      <c r="I20" s="84">
        <f t="shared" si="2"/>
        <v>98026.287974999999</v>
      </c>
      <c r="M20" s="234"/>
      <c r="N20" s="235"/>
      <c r="O20" s="235"/>
      <c r="P20" s="235"/>
    </row>
    <row r="21" spans="1:16" s="233" customFormat="1">
      <c r="A21" s="196" t="s">
        <v>40</v>
      </c>
      <c r="B21" s="194" t="s">
        <v>41</v>
      </c>
      <c r="C21" s="195" t="s">
        <v>23</v>
      </c>
      <c r="D21" s="84">
        <v>81283</v>
      </c>
      <c r="E21" s="84">
        <v>1100</v>
      </c>
      <c r="F21" s="84">
        <f t="shared" si="3"/>
        <v>10022.875</v>
      </c>
      <c r="G21" s="84">
        <v>3696.72</v>
      </c>
      <c r="H21" s="84">
        <f t="shared" si="1"/>
        <v>469.51297500000004</v>
      </c>
      <c r="I21" s="84">
        <f t="shared" si="2"/>
        <v>94372.107975000006</v>
      </c>
      <c r="M21" s="234"/>
      <c r="N21" s="235"/>
      <c r="O21" s="235"/>
      <c r="P21" s="235"/>
    </row>
    <row r="22" spans="1:16" s="233" customFormat="1">
      <c r="A22" s="196" t="s">
        <v>40</v>
      </c>
      <c r="B22" s="194" t="s">
        <v>42</v>
      </c>
      <c r="C22" s="195" t="s">
        <v>43</v>
      </c>
      <c r="D22" s="84">
        <v>86510</v>
      </c>
      <c r="E22" s="84">
        <v>1100</v>
      </c>
      <c r="F22" s="84">
        <f t="shared" si="3"/>
        <v>10676.25</v>
      </c>
      <c r="G22" s="84">
        <v>3696.72</v>
      </c>
      <c r="H22" s="84">
        <f t="shared" si="1"/>
        <v>498.91485</v>
      </c>
      <c r="I22" s="84">
        <f t="shared" si="2"/>
        <v>100281.88485</v>
      </c>
      <c r="M22" s="234"/>
      <c r="N22" s="235"/>
      <c r="O22" s="235"/>
      <c r="P22" s="235"/>
    </row>
    <row r="23" spans="1:16" s="233" customFormat="1">
      <c r="A23" s="196" t="s">
        <v>59</v>
      </c>
      <c r="B23" s="194" t="s">
        <v>61</v>
      </c>
      <c r="C23" s="195" t="s">
        <v>62</v>
      </c>
      <c r="D23" s="84"/>
      <c r="E23" s="84"/>
      <c r="F23" s="84"/>
      <c r="G23" s="84"/>
      <c r="H23" s="84"/>
      <c r="I23" s="84"/>
      <c r="M23" s="234"/>
      <c r="N23" s="235"/>
      <c r="O23" s="235"/>
      <c r="P23" s="235"/>
    </row>
    <row r="24" spans="1:16" s="233" customFormat="1">
      <c r="A24" s="196" t="s">
        <v>40</v>
      </c>
      <c r="B24" s="194" t="s">
        <v>44</v>
      </c>
      <c r="C24" s="195" t="s">
        <v>45</v>
      </c>
      <c r="D24" s="84">
        <v>81899</v>
      </c>
      <c r="E24" s="84">
        <v>1100</v>
      </c>
      <c r="F24" s="84">
        <f t="shared" si="3"/>
        <v>10099.875</v>
      </c>
      <c r="G24" s="84">
        <v>3696.72</v>
      </c>
      <c r="H24" s="84">
        <f t="shared" si="1"/>
        <v>472.97797500000001</v>
      </c>
      <c r="I24" s="84">
        <f t="shared" si="2"/>
        <v>95068.572975000003</v>
      </c>
      <c r="M24" s="234"/>
      <c r="N24" s="235"/>
      <c r="O24" s="235"/>
      <c r="P24" s="235"/>
    </row>
    <row r="25" spans="1:16" s="233" customFormat="1">
      <c r="A25" s="196" t="s">
        <v>40</v>
      </c>
      <c r="B25" s="194" t="s">
        <v>46</v>
      </c>
      <c r="C25" s="195" t="s">
        <v>45</v>
      </c>
      <c r="D25" s="84">
        <v>81227</v>
      </c>
      <c r="E25" s="84">
        <v>1100</v>
      </c>
      <c r="F25" s="84">
        <f t="shared" si="3"/>
        <v>10015.875</v>
      </c>
      <c r="G25" s="84">
        <v>3696.72</v>
      </c>
      <c r="H25" s="84">
        <f t="shared" si="1"/>
        <v>469.19797500000004</v>
      </c>
      <c r="I25" s="84">
        <f t="shared" si="2"/>
        <v>94308.792975000004</v>
      </c>
      <c r="M25" s="234"/>
      <c r="N25" s="235"/>
      <c r="O25" s="235"/>
      <c r="P25" s="235"/>
    </row>
    <row r="26" spans="1:16" s="233" customFormat="1">
      <c r="A26" s="196" t="s">
        <v>40</v>
      </c>
      <c r="B26" s="194" t="s">
        <v>47</v>
      </c>
      <c r="C26" s="195" t="s">
        <v>234</v>
      </c>
      <c r="D26" s="84">
        <v>83674</v>
      </c>
      <c r="E26" s="84">
        <v>1100</v>
      </c>
      <c r="F26" s="84">
        <f>(D26-E26)*0.125</f>
        <v>10321.75</v>
      </c>
      <c r="G26" s="84">
        <v>3696.72</v>
      </c>
      <c r="H26" s="84">
        <f t="shared" si="1"/>
        <v>482.96235000000001</v>
      </c>
      <c r="I26" s="84">
        <f t="shared" si="2"/>
        <v>97075.432350000003</v>
      </c>
      <c r="M26" s="234"/>
      <c r="N26" s="235"/>
      <c r="O26" s="235"/>
      <c r="P26" s="235"/>
    </row>
    <row r="27" spans="1:16" s="233" customFormat="1">
      <c r="A27" s="196" t="s">
        <v>40</v>
      </c>
      <c r="B27" s="194" t="s">
        <v>49</v>
      </c>
      <c r="C27" s="195" t="s">
        <v>234</v>
      </c>
      <c r="D27" s="84">
        <v>82599</v>
      </c>
      <c r="E27" s="84">
        <v>1100</v>
      </c>
      <c r="F27" s="84">
        <f>(D27-E27)*0.125</f>
        <v>10187.375</v>
      </c>
      <c r="G27" s="84">
        <v>3696.72</v>
      </c>
      <c r="H27" s="84">
        <f t="shared" si="1"/>
        <v>476.91547500000001</v>
      </c>
      <c r="I27" s="84">
        <f t="shared" si="2"/>
        <v>95860.010475000003</v>
      </c>
      <c r="M27" s="234"/>
      <c r="N27" s="235"/>
      <c r="O27" s="235"/>
      <c r="P27" s="235"/>
    </row>
    <row r="28" spans="1:16" s="233" customFormat="1">
      <c r="A28" s="196" t="s">
        <v>40</v>
      </c>
      <c r="B28" s="194" t="s">
        <v>50</v>
      </c>
      <c r="C28" s="195" t="s">
        <v>51</v>
      </c>
      <c r="D28" s="84">
        <v>83120</v>
      </c>
      <c r="E28" s="84">
        <v>1100</v>
      </c>
      <c r="F28" s="84">
        <f>(D28-E28)*0.125</f>
        <v>10252.5</v>
      </c>
      <c r="G28" s="84">
        <v>3696.72</v>
      </c>
      <c r="H28" s="84">
        <f t="shared" si="1"/>
        <v>479.84610000000004</v>
      </c>
      <c r="I28" s="84">
        <f t="shared" si="2"/>
        <v>96449.066099999996</v>
      </c>
      <c r="M28" s="234"/>
      <c r="N28" s="235"/>
      <c r="O28" s="235"/>
      <c r="P28" s="235"/>
    </row>
    <row r="29" spans="1:16" s="233" customFormat="1">
      <c r="A29" s="196" t="s">
        <v>40</v>
      </c>
      <c r="B29" s="194" t="s">
        <v>52</v>
      </c>
      <c r="C29" s="195" t="s">
        <v>53</v>
      </c>
      <c r="D29" s="84">
        <v>81161</v>
      </c>
      <c r="E29" s="84">
        <v>1100</v>
      </c>
      <c r="F29" s="84">
        <f>(D29-E29)*0.125</f>
        <v>10007.625</v>
      </c>
      <c r="G29" s="84">
        <v>3696.72</v>
      </c>
      <c r="H29" s="84">
        <f t="shared" si="1"/>
        <v>468.82672500000001</v>
      </c>
      <c r="I29" s="84">
        <f t="shared" si="2"/>
        <v>94234.171725000007</v>
      </c>
      <c r="M29" s="234"/>
      <c r="N29" s="235"/>
      <c r="O29" s="235"/>
      <c r="P29" s="235"/>
    </row>
    <row r="30" spans="1:16" s="233" customFormat="1">
      <c r="A30" s="196" t="s">
        <v>40</v>
      </c>
      <c r="B30" s="194" t="s">
        <v>54</v>
      </c>
      <c r="C30" s="195" t="s">
        <v>43</v>
      </c>
      <c r="D30" s="84"/>
      <c r="E30" s="84"/>
      <c r="F30" s="84"/>
      <c r="G30" s="84"/>
      <c r="H30" s="84"/>
      <c r="I30" s="84"/>
      <c r="M30" s="234"/>
      <c r="N30" s="235"/>
      <c r="O30" s="235"/>
      <c r="P30" s="235"/>
    </row>
    <row r="31" spans="1:16" s="236" customFormat="1">
      <c r="A31" s="196" t="s">
        <v>40</v>
      </c>
      <c r="B31" s="194" t="s">
        <v>55</v>
      </c>
      <c r="C31" s="195" t="s">
        <v>56</v>
      </c>
      <c r="D31" s="84">
        <v>82775</v>
      </c>
      <c r="E31" s="84">
        <v>1100</v>
      </c>
      <c r="F31" s="84">
        <f t="shared" si="3"/>
        <v>10209.375</v>
      </c>
      <c r="G31" s="84">
        <v>3696.72</v>
      </c>
      <c r="H31" s="84">
        <f t="shared" si="1"/>
        <v>477.90547500000002</v>
      </c>
      <c r="I31" s="84">
        <f t="shared" si="2"/>
        <v>96059.000475000008</v>
      </c>
      <c r="M31" s="237"/>
      <c r="N31" s="238"/>
      <c r="O31" s="238"/>
      <c r="P31" s="238"/>
    </row>
    <row r="32" spans="1:16" s="233" customFormat="1">
      <c r="A32" s="196" t="s">
        <v>40</v>
      </c>
      <c r="B32" s="194" t="s">
        <v>57</v>
      </c>
      <c r="C32" s="195" t="s">
        <v>58</v>
      </c>
      <c r="D32" s="84">
        <v>82775</v>
      </c>
      <c r="E32" s="84">
        <v>1100</v>
      </c>
      <c r="F32" s="84">
        <f t="shared" ref="F32" si="4">(D32-E32)*0.125</f>
        <v>10209.375</v>
      </c>
      <c r="G32" s="84">
        <v>3696.72</v>
      </c>
      <c r="H32" s="84">
        <f t="shared" ref="H32" si="5">(D32-E32+F32+G32)*0.005</f>
        <v>477.90547500000002</v>
      </c>
      <c r="I32" s="84">
        <f t="shared" ref="I32" si="6">D32-E32+F32+H32+G32</f>
        <v>96059.000475000008</v>
      </c>
      <c r="M32" s="234"/>
      <c r="N32" s="235"/>
      <c r="O32" s="235"/>
      <c r="P32" s="235"/>
    </row>
    <row r="33" spans="1:237" s="233" customFormat="1">
      <c r="A33" s="193" t="s">
        <v>63</v>
      </c>
      <c r="B33" s="194" t="s">
        <v>64</v>
      </c>
      <c r="C33" s="195"/>
      <c r="D33" s="84">
        <v>67835</v>
      </c>
      <c r="E33" s="84">
        <v>0</v>
      </c>
      <c r="F33" s="84">
        <f>(D33-E33)*0.125</f>
        <v>8479.375</v>
      </c>
      <c r="G33" s="84">
        <v>3696.72</v>
      </c>
      <c r="H33" s="84">
        <f t="shared" si="1"/>
        <v>400.055475</v>
      </c>
      <c r="I33" s="84">
        <f t="shared" si="2"/>
        <v>80411.150475000002</v>
      </c>
      <c r="M33" s="235"/>
      <c r="N33" s="235"/>
      <c r="O33" s="235"/>
      <c r="P33" s="235"/>
    </row>
    <row r="34" spans="1:237" s="233" customFormat="1">
      <c r="A34" s="193" t="s">
        <v>63</v>
      </c>
      <c r="B34" s="194" t="s">
        <v>65</v>
      </c>
      <c r="C34" s="195"/>
      <c r="D34" s="84">
        <v>67835</v>
      </c>
      <c r="E34" s="84">
        <v>0</v>
      </c>
      <c r="F34" s="84">
        <f>(D34-E34)*0.125</f>
        <v>8479.375</v>
      </c>
      <c r="G34" s="84">
        <v>3696.72</v>
      </c>
      <c r="H34" s="84">
        <f t="shared" si="1"/>
        <v>400.055475</v>
      </c>
      <c r="I34" s="84">
        <f t="shared" si="2"/>
        <v>80411.150475000002</v>
      </c>
      <c r="M34" s="235"/>
      <c r="N34" s="235"/>
      <c r="O34" s="235"/>
      <c r="P34" s="235"/>
    </row>
    <row r="35" spans="1:237" s="235" customFormat="1" ht="15.75" thickBot="1">
      <c r="A35" s="197"/>
      <c r="B35" s="198"/>
      <c r="C35" s="199"/>
      <c r="D35" s="200"/>
      <c r="E35" s="200"/>
      <c r="F35" s="200"/>
      <c r="G35" s="84"/>
      <c r="H35" s="200"/>
      <c r="I35" s="200"/>
      <c r="IC35" s="233"/>
    </row>
    <row r="36" spans="1:237" s="233" customFormat="1">
      <c r="A36" s="450" t="s">
        <v>66</v>
      </c>
      <c r="B36" s="451"/>
      <c r="C36" s="451"/>
      <c r="D36" s="451"/>
      <c r="E36" s="451"/>
      <c r="F36" s="451"/>
      <c r="G36" s="451"/>
      <c r="H36" s="451"/>
      <c r="I36" s="452"/>
      <c r="M36" s="235"/>
      <c r="N36" s="235"/>
      <c r="O36" s="235"/>
      <c r="P36" s="235"/>
    </row>
    <row r="37" spans="1:237" s="239" customFormat="1">
      <c r="A37" s="453" t="s">
        <v>7</v>
      </c>
      <c r="B37" s="453"/>
      <c r="C37" s="201" t="s">
        <v>8</v>
      </c>
      <c r="D37" s="201" t="s">
        <v>9</v>
      </c>
      <c r="E37" s="201" t="s">
        <v>10</v>
      </c>
      <c r="F37" s="201" t="s">
        <v>11</v>
      </c>
      <c r="G37" s="201" t="s">
        <v>12</v>
      </c>
      <c r="H37" s="201" t="s">
        <v>13</v>
      </c>
      <c r="I37" s="201" t="s">
        <v>14</v>
      </c>
      <c r="M37" s="197"/>
      <c r="N37" s="197"/>
      <c r="O37" s="197"/>
      <c r="P37" s="197"/>
    </row>
    <row r="38" spans="1:237" s="139" customFormat="1">
      <c r="A38" s="193" t="s">
        <v>26</v>
      </c>
      <c r="B38" s="194" t="s">
        <v>67</v>
      </c>
      <c r="C38" s="202" t="s">
        <v>68</v>
      </c>
      <c r="D38" s="84"/>
      <c r="E38" s="84"/>
      <c r="F38" s="84"/>
      <c r="G38" s="84"/>
      <c r="H38" s="84"/>
      <c r="I38" s="84"/>
      <c r="M38" s="240"/>
      <c r="N38" s="240"/>
      <c r="O38" s="240"/>
      <c r="P38" s="240"/>
    </row>
    <row r="39" spans="1:237" s="139" customFormat="1">
      <c r="A39" s="193" t="s">
        <v>69</v>
      </c>
      <c r="B39" s="194" t="s">
        <v>70</v>
      </c>
      <c r="C39" s="202" t="s">
        <v>71</v>
      </c>
      <c r="D39" s="84"/>
      <c r="E39" s="84"/>
      <c r="F39" s="84"/>
      <c r="G39" s="84"/>
      <c r="H39" s="84"/>
      <c r="I39" s="84"/>
      <c r="M39" s="240"/>
      <c r="N39" s="240"/>
      <c r="O39" s="240"/>
      <c r="P39" s="240"/>
    </row>
    <row r="40" spans="1:237" s="139" customFormat="1">
      <c r="A40" s="193" t="s">
        <v>72</v>
      </c>
      <c r="B40" s="203" t="s">
        <v>73</v>
      </c>
      <c r="C40" s="202" t="s">
        <v>74</v>
      </c>
      <c r="D40" s="84"/>
      <c r="E40" s="84"/>
      <c r="F40" s="84"/>
      <c r="G40" s="84"/>
      <c r="H40" s="84"/>
      <c r="I40" s="84"/>
      <c r="M40" s="240"/>
      <c r="N40" s="240"/>
      <c r="O40" s="240"/>
      <c r="P40" s="240"/>
    </row>
    <row r="41" spans="1:237" s="233" customFormat="1">
      <c r="A41" s="193" t="s">
        <v>75</v>
      </c>
      <c r="B41" s="194" t="s">
        <v>76</v>
      </c>
      <c r="C41" s="202" t="s">
        <v>77</v>
      </c>
      <c r="D41" s="84">
        <v>86453</v>
      </c>
      <c r="E41" s="84">
        <v>1100</v>
      </c>
      <c r="F41" s="84">
        <f t="shared" ref="F41:F43" si="7">(D41-E41)*0.125</f>
        <v>10669.125</v>
      </c>
      <c r="G41" s="84">
        <v>3696.72</v>
      </c>
      <c r="H41" s="84">
        <f>(D41-E41+F41+G41)*0.005</f>
        <v>498.59422499999999</v>
      </c>
      <c r="I41" s="84">
        <f>D41-E41+F41+H41+G41</f>
        <v>100217.43922499999</v>
      </c>
      <c r="M41" s="235"/>
      <c r="N41" s="235"/>
      <c r="O41" s="235"/>
      <c r="P41" s="235"/>
    </row>
    <row r="42" spans="1:237" s="236" customFormat="1">
      <c r="A42" s="193" t="s">
        <v>75</v>
      </c>
      <c r="B42" s="194" t="s">
        <v>78</v>
      </c>
      <c r="C42" s="202" t="s">
        <v>43</v>
      </c>
      <c r="D42" s="84">
        <v>87755</v>
      </c>
      <c r="E42" s="84">
        <v>1100</v>
      </c>
      <c r="F42" s="84">
        <f t="shared" si="7"/>
        <v>10831.875</v>
      </c>
      <c r="G42" s="84">
        <v>3696.72</v>
      </c>
      <c r="H42" s="84">
        <f t="shared" ref="H42:H45" si="8">(D42-E42+F42+G42)*0.005</f>
        <v>505.91797500000001</v>
      </c>
      <c r="I42" s="84">
        <f t="shared" ref="I42:I45" si="9">D42-E42+F42+H42+G42</f>
        <v>101689.51297500001</v>
      </c>
      <c r="M42" s="238"/>
      <c r="N42" s="238"/>
      <c r="O42" s="238"/>
      <c r="P42" s="238"/>
    </row>
    <row r="43" spans="1:237" s="233" customFormat="1">
      <c r="A43" s="193" t="s">
        <v>79</v>
      </c>
      <c r="B43" s="194" t="s">
        <v>80</v>
      </c>
      <c r="C43" s="202" t="s">
        <v>43</v>
      </c>
      <c r="D43" s="84">
        <v>89248</v>
      </c>
      <c r="E43" s="84">
        <v>1100</v>
      </c>
      <c r="F43" s="84">
        <f t="shared" si="7"/>
        <v>11018.5</v>
      </c>
      <c r="G43" s="84">
        <v>3696.72</v>
      </c>
      <c r="H43" s="84">
        <f>(D43-E43+F43+G43)*0.005</f>
        <v>514.31610000000001</v>
      </c>
      <c r="I43" s="84">
        <f>D43-E43+F43+H43+G43</f>
        <v>103377.5361</v>
      </c>
      <c r="M43" s="235"/>
      <c r="N43" s="235"/>
      <c r="O43" s="235"/>
      <c r="P43" s="235"/>
    </row>
    <row r="44" spans="1:237" s="233" customFormat="1">
      <c r="A44" s="193" t="s">
        <v>75</v>
      </c>
      <c r="B44" s="194" t="s">
        <v>81</v>
      </c>
      <c r="C44" s="202" t="s">
        <v>43</v>
      </c>
      <c r="D44" s="84"/>
      <c r="E44" s="84"/>
      <c r="F44" s="84"/>
      <c r="G44" s="84"/>
      <c r="H44" s="84"/>
      <c r="I44" s="84"/>
      <c r="M44" s="235"/>
      <c r="N44" s="235"/>
      <c r="O44" s="235"/>
      <c r="P44" s="235"/>
    </row>
    <row r="45" spans="1:237" s="233" customFormat="1">
      <c r="A45" s="193" t="s">
        <v>82</v>
      </c>
      <c r="B45" s="194" t="s">
        <v>83</v>
      </c>
      <c r="C45" s="202" t="s">
        <v>84</v>
      </c>
      <c r="D45" s="84">
        <v>87230</v>
      </c>
      <c r="E45" s="84">
        <v>1100</v>
      </c>
      <c r="F45" s="84">
        <f>(D45-E45)*0.125</f>
        <v>10766.25</v>
      </c>
      <c r="G45" s="84">
        <v>3696.72</v>
      </c>
      <c r="H45" s="84">
        <f t="shared" si="8"/>
        <v>502.96485000000001</v>
      </c>
      <c r="I45" s="84">
        <f t="shared" si="9"/>
        <v>101095.93485000001</v>
      </c>
      <c r="M45" s="235"/>
      <c r="N45" s="235"/>
      <c r="O45" s="235"/>
      <c r="P45" s="235"/>
    </row>
    <row r="46" spans="1:237" s="233" customFormat="1">
      <c r="A46" s="193" t="s">
        <v>91</v>
      </c>
      <c r="B46" s="194" t="s">
        <v>92</v>
      </c>
      <c r="C46" s="202" t="s">
        <v>93</v>
      </c>
      <c r="D46" s="84"/>
      <c r="E46" s="84"/>
      <c r="F46" s="84"/>
      <c r="G46" s="84"/>
      <c r="H46" s="84"/>
      <c r="I46" s="84"/>
      <c r="M46" s="235"/>
      <c r="N46" s="235"/>
      <c r="O46" s="235"/>
      <c r="P46" s="235"/>
    </row>
    <row r="47" spans="1:237" s="236" customFormat="1">
      <c r="A47" s="193" t="s">
        <v>94</v>
      </c>
      <c r="B47" s="194" t="s">
        <v>95</v>
      </c>
      <c r="C47" s="204" t="s">
        <v>96</v>
      </c>
      <c r="D47" s="84">
        <v>86044</v>
      </c>
      <c r="E47" s="84">
        <v>1100</v>
      </c>
      <c r="F47" s="84">
        <f>(D47-E47)*0.125</f>
        <v>10618</v>
      </c>
      <c r="G47" s="84">
        <v>3696.72</v>
      </c>
      <c r="H47" s="84">
        <f>(D47-E47+F47+G47)*0.005</f>
        <v>496.29360000000003</v>
      </c>
      <c r="I47" s="84">
        <f>D47-E47+F47+H47+G47</f>
        <v>99755.013600000006</v>
      </c>
      <c r="M47" s="238"/>
      <c r="N47" s="238"/>
      <c r="O47" s="238"/>
      <c r="P47" s="238"/>
    </row>
    <row r="48" spans="1:237" s="236" customFormat="1">
      <c r="A48" s="193" t="s">
        <v>94</v>
      </c>
      <c r="B48" s="194" t="s">
        <v>97</v>
      </c>
      <c r="C48" s="204" t="s">
        <v>98</v>
      </c>
      <c r="D48" s="84">
        <v>86044</v>
      </c>
      <c r="E48" s="84">
        <v>1100</v>
      </c>
      <c r="F48" s="84">
        <f>(D48-E48)*0.125</f>
        <v>10618</v>
      </c>
      <c r="G48" s="84">
        <v>3696.72</v>
      </c>
      <c r="H48" s="84">
        <f>(D48-E48+F48+G48)*0.005</f>
        <v>496.29360000000003</v>
      </c>
      <c r="I48" s="84">
        <f>D48-E48+F48+H48+G48</f>
        <v>99755.013600000006</v>
      </c>
      <c r="M48" s="238"/>
      <c r="N48" s="238"/>
      <c r="O48" s="238"/>
      <c r="P48" s="238"/>
    </row>
    <row r="49" spans="1:16" s="233" customFormat="1">
      <c r="A49" s="193" t="s">
        <v>99</v>
      </c>
      <c r="B49" s="194" t="s">
        <v>100</v>
      </c>
      <c r="C49" s="204" t="s">
        <v>101</v>
      </c>
      <c r="D49" s="84"/>
      <c r="E49" s="84"/>
      <c r="F49" s="84"/>
      <c r="G49" s="84"/>
      <c r="H49" s="84"/>
      <c r="I49" s="84"/>
      <c r="M49" s="235"/>
      <c r="N49" s="235"/>
      <c r="O49" s="235"/>
      <c r="P49" s="235"/>
    </row>
    <row r="50" spans="1:16" s="233" customFormat="1">
      <c r="A50" s="193" t="s">
        <v>99</v>
      </c>
      <c r="B50" s="194" t="s">
        <v>102</v>
      </c>
      <c r="C50" s="204" t="s">
        <v>101</v>
      </c>
      <c r="D50" s="84"/>
      <c r="E50" s="84"/>
      <c r="F50" s="84"/>
      <c r="G50" s="84"/>
      <c r="H50" s="84"/>
      <c r="I50" s="84"/>
      <c r="M50" s="235"/>
      <c r="N50" s="235"/>
      <c r="O50" s="235"/>
      <c r="P50" s="235"/>
    </row>
    <row r="51" spans="1:16" s="233" customFormat="1">
      <c r="A51" s="193" t="s">
        <v>105</v>
      </c>
      <c r="B51" s="194" t="s">
        <v>106</v>
      </c>
      <c r="C51" s="204" t="s">
        <v>107</v>
      </c>
      <c r="D51" s="84"/>
      <c r="E51" s="84"/>
      <c r="F51" s="84"/>
      <c r="G51" s="84"/>
      <c r="H51" s="84"/>
      <c r="I51" s="84"/>
      <c r="M51" s="235"/>
      <c r="N51" s="235"/>
      <c r="O51" s="235"/>
      <c r="P51" s="235"/>
    </row>
    <row r="52" spans="1:16" s="233" customFormat="1">
      <c r="A52" s="193" t="s">
        <v>108</v>
      </c>
      <c r="B52" s="194" t="s">
        <v>109</v>
      </c>
      <c r="C52" s="204" t="s">
        <v>110</v>
      </c>
      <c r="D52" s="85"/>
      <c r="E52" s="85"/>
      <c r="F52" s="84"/>
      <c r="G52" s="84"/>
      <c r="H52" s="85"/>
      <c r="I52" s="85"/>
      <c r="M52" s="235"/>
      <c r="N52" s="235"/>
      <c r="O52" s="235"/>
      <c r="P52" s="235"/>
    </row>
    <row r="53" spans="1:16" s="233" customFormat="1">
      <c r="A53" s="193" t="s">
        <v>108</v>
      </c>
      <c r="B53" s="194" t="s">
        <v>111</v>
      </c>
      <c r="C53" s="195" t="s">
        <v>98</v>
      </c>
      <c r="D53" s="84"/>
      <c r="E53" s="84"/>
      <c r="F53" s="84"/>
      <c r="G53" s="84"/>
      <c r="H53" s="84"/>
      <c r="I53" s="84"/>
      <c r="M53" s="235"/>
      <c r="N53" s="235"/>
      <c r="O53" s="235"/>
      <c r="P53" s="235"/>
    </row>
    <row r="54" spans="1:16" s="239" customFormat="1" ht="14.25">
      <c r="A54" s="193" t="s">
        <v>99</v>
      </c>
      <c r="B54" s="194" t="s">
        <v>103</v>
      </c>
      <c r="C54" s="204" t="s">
        <v>104</v>
      </c>
      <c r="D54" s="84"/>
      <c r="E54" s="84"/>
      <c r="F54" s="84"/>
      <c r="G54" s="84"/>
      <c r="H54" s="84"/>
      <c r="I54" s="84"/>
      <c r="M54" s="197"/>
      <c r="N54" s="197"/>
      <c r="O54" s="197"/>
      <c r="P54" s="197"/>
    </row>
    <row r="55" spans="1:16" s="233" customFormat="1">
      <c r="A55" s="193" t="s">
        <v>85</v>
      </c>
      <c r="B55" s="194" t="s">
        <v>86</v>
      </c>
      <c r="C55" s="202" t="s">
        <v>87</v>
      </c>
      <c r="D55" s="84"/>
      <c r="E55" s="84"/>
      <c r="F55" s="84"/>
      <c r="G55" s="84"/>
      <c r="H55" s="84"/>
      <c r="I55" s="84"/>
      <c r="M55" s="235"/>
      <c r="N55" s="235"/>
      <c r="O55" s="235"/>
      <c r="P55" s="235"/>
    </row>
    <row r="56" spans="1:16" s="236" customFormat="1">
      <c r="A56" s="193" t="s">
        <v>88</v>
      </c>
      <c r="B56" s="194" t="s">
        <v>89</v>
      </c>
      <c r="C56" s="202" t="s">
        <v>90</v>
      </c>
      <c r="D56" s="86"/>
      <c r="E56" s="84"/>
      <c r="F56" s="84"/>
      <c r="G56" s="84"/>
      <c r="H56" s="84"/>
      <c r="I56" s="84"/>
    </row>
    <row r="57" spans="1:16" s="233" customFormat="1">
      <c r="A57" s="193" t="s">
        <v>63</v>
      </c>
      <c r="B57" s="194" t="s">
        <v>112</v>
      </c>
      <c r="C57" s="205"/>
      <c r="D57" s="84"/>
      <c r="E57" s="84"/>
      <c r="F57" s="84"/>
      <c r="G57" s="84"/>
      <c r="H57" s="84"/>
      <c r="I57" s="84"/>
      <c r="M57" s="235"/>
      <c r="N57" s="235"/>
      <c r="O57" s="235"/>
      <c r="P57" s="235"/>
    </row>
    <row r="58" spans="1:16" s="233" customFormat="1">
      <c r="A58" s="193" t="s">
        <v>63</v>
      </c>
      <c r="B58" s="194" t="s">
        <v>113</v>
      </c>
      <c r="C58" s="205"/>
      <c r="D58" s="84"/>
      <c r="E58" s="84"/>
      <c r="F58" s="84"/>
      <c r="G58" s="84"/>
      <c r="H58" s="84"/>
      <c r="I58" s="84"/>
      <c r="M58" s="235"/>
      <c r="N58" s="235"/>
      <c r="O58" s="235"/>
      <c r="P58" s="235"/>
    </row>
    <row r="59" spans="1:16" s="233" customFormat="1">
      <c r="A59" s="193" t="s">
        <v>63</v>
      </c>
      <c r="B59" s="194" t="s">
        <v>115</v>
      </c>
      <c r="C59" s="205"/>
      <c r="D59" s="84"/>
      <c r="E59" s="84"/>
      <c r="F59" s="84"/>
      <c r="G59" s="84"/>
      <c r="H59" s="84"/>
      <c r="I59" s="84"/>
      <c r="M59" s="234"/>
      <c r="N59" s="234"/>
      <c r="O59" s="234"/>
      <c r="P59" s="234"/>
    </row>
    <row r="60" spans="1:16" s="233" customFormat="1">
      <c r="A60" s="193" t="s">
        <v>63</v>
      </c>
      <c r="B60" s="194" t="s">
        <v>114</v>
      </c>
      <c r="C60" s="205"/>
      <c r="D60" s="84"/>
      <c r="E60" s="84"/>
      <c r="F60" s="84"/>
      <c r="G60" s="84"/>
      <c r="H60" s="84"/>
      <c r="I60" s="84"/>
      <c r="M60" s="234"/>
      <c r="N60" s="234"/>
      <c r="O60" s="234"/>
      <c r="P60" s="234"/>
    </row>
    <row r="61" spans="1:16" s="233" customFormat="1">
      <c r="A61" s="193" t="s">
        <v>63</v>
      </c>
      <c r="B61" s="194" t="s">
        <v>116</v>
      </c>
      <c r="C61" s="205"/>
      <c r="D61" s="84"/>
      <c r="E61" s="84"/>
      <c r="F61" s="84"/>
      <c r="G61" s="84"/>
      <c r="H61" s="84"/>
      <c r="I61" s="84"/>
      <c r="M61" s="234"/>
      <c r="N61" s="234"/>
      <c r="O61" s="234"/>
      <c r="P61" s="234"/>
    </row>
    <row r="62" spans="1:16" s="233" customFormat="1" ht="15.75" thickBot="1">
      <c r="A62" s="206" t="s">
        <v>63</v>
      </c>
      <c r="B62" s="207" t="s">
        <v>117</v>
      </c>
      <c r="C62" s="205"/>
      <c r="D62" s="84"/>
      <c r="E62" s="84"/>
      <c r="F62" s="84"/>
      <c r="G62" s="84"/>
      <c r="H62" s="84"/>
      <c r="I62" s="84"/>
      <c r="M62" s="234"/>
      <c r="N62" s="234"/>
      <c r="O62" s="234"/>
      <c r="P62" s="234"/>
    </row>
    <row r="63" spans="1:16" s="233" customFormat="1" ht="15.75" thickBot="1">
      <c r="A63" s="197"/>
      <c r="B63" s="208"/>
      <c r="C63" s="209"/>
      <c r="D63" s="210"/>
      <c r="E63" s="210"/>
      <c r="F63" s="210"/>
      <c r="G63" s="210"/>
      <c r="H63" s="210"/>
      <c r="I63" s="210"/>
      <c r="M63" s="235"/>
      <c r="N63" s="235"/>
      <c r="O63" s="235"/>
      <c r="P63" s="235"/>
    </row>
    <row r="64" spans="1:16" s="233" customFormat="1" ht="15.75" thickBot="1">
      <c r="A64" s="454" t="s">
        <v>118</v>
      </c>
      <c r="B64" s="455"/>
      <c r="C64" s="455"/>
      <c r="D64" s="455"/>
      <c r="E64" s="455"/>
      <c r="F64" s="455"/>
      <c r="G64" s="455"/>
      <c r="H64" s="455"/>
      <c r="I64" s="456"/>
      <c r="M64" s="235"/>
      <c r="N64" s="235"/>
      <c r="O64" s="235"/>
      <c r="P64" s="235"/>
    </row>
    <row r="65" spans="1:16" s="233" customFormat="1">
      <c r="A65" s="434" t="s">
        <v>7</v>
      </c>
      <c r="B65" s="434"/>
      <c r="C65" s="157" t="s">
        <v>8</v>
      </c>
      <c r="D65" s="157" t="s">
        <v>9</v>
      </c>
      <c r="E65" s="157" t="s">
        <v>10</v>
      </c>
      <c r="F65" s="157" t="s">
        <v>11</v>
      </c>
      <c r="G65" s="157" t="s">
        <v>12</v>
      </c>
      <c r="H65" s="157" t="s">
        <v>13</v>
      </c>
      <c r="I65" s="157" t="s">
        <v>14</v>
      </c>
      <c r="M65" s="235"/>
      <c r="N65" s="235"/>
      <c r="O65" s="235"/>
      <c r="P65" s="235"/>
    </row>
    <row r="66" spans="1:16" s="233" customFormat="1">
      <c r="A66" s="211" t="s">
        <v>124</v>
      </c>
      <c r="B66" s="212" t="s">
        <v>125</v>
      </c>
      <c r="C66" s="195" t="s">
        <v>68</v>
      </c>
      <c r="D66" s="86">
        <v>90146</v>
      </c>
      <c r="E66" s="84">
        <v>1100</v>
      </c>
      <c r="F66" s="84">
        <f>(D66-E66)*0.125</f>
        <v>11130.75</v>
      </c>
      <c r="G66" s="84">
        <v>3696.72</v>
      </c>
      <c r="H66" s="84">
        <f>(D66-E66+F66+G66)*0.005</f>
        <v>519.36734999999999</v>
      </c>
      <c r="I66" s="84">
        <f>D66-E66+F66+H66+G66</f>
        <v>104392.83735</v>
      </c>
      <c r="M66" s="235"/>
      <c r="N66" s="235"/>
      <c r="O66" s="235"/>
      <c r="P66" s="235"/>
    </row>
    <row r="67" spans="1:16" s="233" customFormat="1">
      <c r="A67" s="211" t="s">
        <v>124</v>
      </c>
      <c r="B67" s="212" t="s">
        <v>126</v>
      </c>
      <c r="C67" s="195" t="s">
        <v>127</v>
      </c>
      <c r="D67" s="86">
        <v>91641</v>
      </c>
      <c r="E67" s="84">
        <v>1100</v>
      </c>
      <c r="F67" s="84">
        <f t="shared" ref="F67:F76" si="10">(D67-E67)*0.125</f>
        <v>11317.625</v>
      </c>
      <c r="G67" s="84">
        <v>3696.72</v>
      </c>
      <c r="H67" s="84">
        <f t="shared" ref="H67:H76" si="11">(D67-E67+F67+G67)*0.005</f>
        <v>527.77672500000006</v>
      </c>
      <c r="I67" s="84">
        <f t="shared" ref="I67:I76" si="12">D67-E67+F67+H67+G67</f>
        <v>106083.121725</v>
      </c>
      <c r="M67" s="235"/>
      <c r="N67" s="235"/>
      <c r="O67" s="235"/>
      <c r="P67" s="235"/>
    </row>
    <row r="68" spans="1:16" s="139" customFormat="1">
      <c r="A68" s="211" t="s">
        <v>124</v>
      </c>
      <c r="B68" s="212" t="s">
        <v>128</v>
      </c>
      <c r="C68" s="195" t="s">
        <v>127</v>
      </c>
      <c r="D68" s="86">
        <v>92138</v>
      </c>
      <c r="E68" s="84">
        <v>1100</v>
      </c>
      <c r="F68" s="84">
        <f t="shared" si="10"/>
        <v>11379.75</v>
      </c>
      <c r="G68" s="84">
        <v>3696.72</v>
      </c>
      <c r="H68" s="84">
        <f t="shared" si="11"/>
        <v>530.57235000000003</v>
      </c>
      <c r="I68" s="84">
        <f t="shared" si="12"/>
        <v>106645.04235</v>
      </c>
      <c r="J68" s="236"/>
      <c r="M68" s="240"/>
      <c r="N68" s="240"/>
      <c r="O68" s="240"/>
      <c r="P68" s="240"/>
    </row>
    <row r="69" spans="1:16" s="139" customFormat="1">
      <c r="A69" s="211" t="s">
        <v>129</v>
      </c>
      <c r="B69" s="212" t="s">
        <v>130</v>
      </c>
      <c r="C69" s="195" t="s">
        <v>131</v>
      </c>
      <c r="D69" s="86">
        <v>92033</v>
      </c>
      <c r="E69" s="84">
        <v>1100</v>
      </c>
      <c r="F69" s="84">
        <f t="shared" si="10"/>
        <v>11366.625</v>
      </c>
      <c r="G69" s="84">
        <v>3696.72</v>
      </c>
      <c r="H69" s="84">
        <f t="shared" si="11"/>
        <v>529.98172499999998</v>
      </c>
      <c r="I69" s="84">
        <f t="shared" si="12"/>
        <v>106526.32672500001</v>
      </c>
      <c r="M69" s="240"/>
      <c r="N69" s="240"/>
      <c r="O69" s="240"/>
      <c r="P69" s="240"/>
    </row>
    <row r="70" spans="1:16" s="139" customFormat="1">
      <c r="A70" s="211" t="s">
        <v>132</v>
      </c>
      <c r="B70" s="212" t="s">
        <v>133</v>
      </c>
      <c r="C70" s="195" t="s">
        <v>134</v>
      </c>
      <c r="D70" s="86">
        <v>90082</v>
      </c>
      <c r="E70" s="84">
        <v>1100</v>
      </c>
      <c r="F70" s="84">
        <f t="shared" si="10"/>
        <v>11122.75</v>
      </c>
      <c r="G70" s="84">
        <v>3696.72</v>
      </c>
      <c r="H70" s="84">
        <f>(D70-E70+F70+G70)*0.005</f>
        <v>519.00734999999997</v>
      </c>
      <c r="I70" s="84">
        <f>D70-E70+F70+H70+G70</f>
        <v>104320.47735</v>
      </c>
      <c r="M70" s="240"/>
      <c r="N70" s="240"/>
      <c r="O70" s="240"/>
      <c r="P70" s="240"/>
    </row>
    <row r="71" spans="1:16" s="209" customFormat="1" ht="14.25">
      <c r="A71" s="211" t="s">
        <v>132</v>
      </c>
      <c r="B71" s="212" t="s">
        <v>135</v>
      </c>
      <c r="C71" s="195" t="s">
        <v>134</v>
      </c>
      <c r="D71" s="86">
        <v>91863</v>
      </c>
      <c r="E71" s="84">
        <v>1100</v>
      </c>
      <c r="F71" s="84">
        <f t="shared" si="10"/>
        <v>11345.375</v>
      </c>
      <c r="G71" s="84">
        <v>3696.72</v>
      </c>
      <c r="H71" s="84">
        <f t="shared" si="11"/>
        <v>529.02547500000003</v>
      </c>
      <c r="I71" s="84">
        <f t="shared" si="12"/>
        <v>106334.120475</v>
      </c>
      <c r="M71" s="229"/>
      <c r="N71" s="229"/>
      <c r="O71" s="229"/>
      <c r="P71" s="229"/>
    </row>
    <row r="72" spans="1:16" s="236" customFormat="1">
      <c r="A72" s="211" t="s">
        <v>119</v>
      </c>
      <c r="B72" s="212" t="s">
        <v>120</v>
      </c>
      <c r="C72" s="195" t="s">
        <v>121</v>
      </c>
      <c r="D72" s="86"/>
      <c r="E72" s="84"/>
      <c r="F72" s="84"/>
      <c r="G72" s="84"/>
      <c r="H72" s="84"/>
      <c r="I72" s="84"/>
      <c r="J72" s="139"/>
      <c r="M72" s="238"/>
      <c r="N72" s="238"/>
      <c r="O72" s="238"/>
      <c r="P72" s="238"/>
    </row>
    <row r="73" spans="1:16" s="236" customFormat="1">
      <c r="A73" s="213" t="s">
        <v>119</v>
      </c>
      <c r="B73" s="214" t="s">
        <v>122</v>
      </c>
      <c r="C73" s="195" t="s">
        <v>123</v>
      </c>
      <c r="D73" s="86">
        <v>93931</v>
      </c>
      <c r="E73" s="84">
        <v>1100</v>
      </c>
      <c r="F73" s="84">
        <f t="shared" si="10"/>
        <v>11603.875</v>
      </c>
      <c r="G73" s="84">
        <v>3696.72</v>
      </c>
      <c r="H73" s="84">
        <f>(D73-E73+F73+G73)*0.005</f>
        <v>540.65797499999996</v>
      </c>
      <c r="I73" s="84">
        <f>D73-E73+F73+H73+G73</f>
        <v>108672.252975</v>
      </c>
      <c r="J73" s="139"/>
      <c r="M73" s="238"/>
      <c r="N73" s="238"/>
      <c r="O73" s="238"/>
      <c r="P73" s="238"/>
    </row>
    <row r="74" spans="1:16" s="233" customFormat="1">
      <c r="A74" s="193" t="s">
        <v>63</v>
      </c>
      <c r="B74" s="194" t="s">
        <v>136</v>
      </c>
      <c r="C74" s="205"/>
      <c r="D74" s="84">
        <v>85605</v>
      </c>
      <c r="E74" s="84">
        <v>0</v>
      </c>
      <c r="F74" s="84">
        <f t="shared" si="10"/>
        <v>10700.625</v>
      </c>
      <c r="G74" s="84">
        <v>3696.72</v>
      </c>
      <c r="H74" s="84">
        <f t="shared" si="11"/>
        <v>500.01172500000001</v>
      </c>
      <c r="I74" s="84">
        <f t="shared" si="12"/>
        <v>100502.35672500001</v>
      </c>
      <c r="J74" s="236"/>
      <c r="M74" s="235"/>
      <c r="N74" s="235"/>
      <c r="O74" s="235"/>
      <c r="P74" s="235"/>
    </row>
    <row r="75" spans="1:16" s="233" customFormat="1">
      <c r="A75" s="193" t="s">
        <v>63</v>
      </c>
      <c r="B75" s="194" t="s">
        <v>137</v>
      </c>
      <c r="C75" s="205"/>
      <c r="D75" s="84">
        <v>85566</v>
      </c>
      <c r="E75" s="84">
        <v>0</v>
      </c>
      <c r="F75" s="84">
        <f t="shared" si="10"/>
        <v>10695.75</v>
      </c>
      <c r="G75" s="84">
        <v>3696.72</v>
      </c>
      <c r="H75" s="84">
        <f t="shared" si="11"/>
        <v>499.79235</v>
      </c>
      <c r="I75" s="84">
        <f t="shared" si="12"/>
        <v>100458.26235</v>
      </c>
      <c r="M75" s="235"/>
      <c r="N75" s="235"/>
      <c r="O75" s="235"/>
      <c r="P75" s="235"/>
    </row>
    <row r="76" spans="1:16" s="233" customFormat="1" ht="15.75" thickBot="1">
      <c r="A76" s="206" t="s">
        <v>63</v>
      </c>
      <c r="B76" s="207" t="s">
        <v>138</v>
      </c>
      <c r="C76" s="215"/>
      <c r="D76" s="84">
        <v>86415</v>
      </c>
      <c r="E76" s="84">
        <v>0</v>
      </c>
      <c r="F76" s="84">
        <f t="shared" si="10"/>
        <v>10801.875</v>
      </c>
      <c r="G76" s="84">
        <v>3696.72</v>
      </c>
      <c r="H76" s="84">
        <f t="shared" si="11"/>
        <v>504.56797499999999</v>
      </c>
      <c r="I76" s="84">
        <f t="shared" si="12"/>
        <v>101418.162975</v>
      </c>
      <c r="M76" s="235"/>
      <c r="N76" s="235"/>
      <c r="O76" s="235"/>
      <c r="P76" s="235"/>
    </row>
    <row r="77" spans="1:16" s="233" customFormat="1" ht="15.75" thickBot="1">
      <c r="A77" s="216"/>
      <c r="B77" s="217"/>
      <c r="C77" s="218"/>
      <c r="D77" s="219"/>
      <c r="E77" s="219"/>
      <c r="F77" s="200"/>
      <c r="G77" s="200"/>
      <c r="H77" s="200"/>
      <c r="I77" s="200"/>
      <c r="M77" s="235"/>
      <c r="N77" s="235"/>
      <c r="O77" s="235"/>
      <c r="P77" s="235"/>
    </row>
    <row r="78" spans="1:16" s="233" customFormat="1" ht="15.75" thickBot="1">
      <c r="A78" s="400" t="s">
        <v>139</v>
      </c>
      <c r="B78" s="401"/>
      <c r="C78" s="401"/>
      <c r="D78" s="401"/>
      <c r="E78" s="402"/>
      <c r="F78" s="210"/>
      <c r="G78" s="210"/>
      <c r="H78" s="210"/>
      <c r="I78" s="210"/>
      <c r="M78" s="235"/>
      <c r="N78" s="235"/>
      <c r="O78" s="235"/>
      <c r="P78" s="235"/>
    </row>
    <row r="79" spans="1:16" s="233" customFormat="1" ht="15.75" thickBot="1">
      <c r="A79" s="400" t="s">
        <v>140</v>
      </c>
      <c r="B79" s="402"/>
      <c r="C79" s="139"/>
      <c r="D79" s="405" t="s">
        <v>141</v>
      </c>
      <c r="E79" s="406"/>
      <c r="F79" s="210"/>
      <c r="G79" s="210"/>
      <c r="H79" s="210"/>
      <c r="I79" s="210"/>
      <c r="M79" s="235"/>
      <c r="N79" s="235"/>
      <c r="O79" s="235"/>
      <c r="P79" s="235"/>
    </row>
    <row r="80" spans="1:16" s="233" customFormat="1">
      <c r="A80" s="220" t="s">
        <v>142</v>
      </c>
      <c r="B80" s="221" t="s">
        <v>143</v>
      </c>
      <c r="C80" s="209"/>
      <c r="D80" s="222" t="s">
        <v>142</v>
      </c>
      <c r="E80" s="222" t="s">
        <v>143</v>
      </c>
      <c r="F80" s="210"/>
      <c r="G80" s="469" t="s">
        <v>258</v>
      </c>
      <c r="H80" s="469"/>
      <c r="I80" s="210"/>
      <c r="M80" s="235"/>
      <c r="N80" s="235"/>
      <c r="O80" s="235"/>
      <c r="P80" s="235"/>
    </row>
    <row r="81" spans="1:16" s="233" customFormat="1">
      <c r="A81" s="223" t="s">
        <v>144</v>
      </c>
      <c r="B81" s="224">
        <v>300</v>
      </c>
      <c r="C81" s="209"/>
      <c r="D81" s="205" t="s">
        <v>145</v>
      </c>
      <c r="E81" s="225">
        <v>300</v>
      </c>
      <c r="F81" s="210"/>
      <c r="G81" s="469" t="s">
        <v>259</v>
      </c>
      <c r="H81" s="469"/>
      <c r="I81" s="210"/>
      <c r="M81" s="235"/>
      <c r="N81" s="235"/>
      <c r="O81" s="235"/>
      <c r="P81" s="235"/>
    </row>
    <row r="82" spans="1:16" s="233" customFormat="1">
      <c r="A82" s="223" t="s">
        <v>146</v>
      </c>
      <c r="B82" s="224">
        <v>400</v>
      </c>
      <c r="C82" s="209"/>
      <c r="D82" s="205" t="s">
        <v>147</v>
      </c>
      <c r="E82" s="225">
        <v>400</v>
      </c>
      <c r="F82" s="210"/>
      <c r="G82" s="210"/>
      <c r="H82" s="210"/>
      <c r="I82" s="210"/>
      <c r="M82" s="235"/>
      <c r="N82" s="235"/>
      <c r="O82" s="235"/>
      <c r="P82" s="235"/>
    </row>
    <row r="83" spans="1:16" s="233" customFormat="1">
      <c r="A83" s="223" t="s">
        <v>148</v>
      </c>
      <c r="B83" s="224">
        <v>500</v>
      </c>
      <c r="C83" s="209"/>
      <c r="D83" s="205" t="s">
        <v>149</v>
      </c>
      <c r="E83" s="225">
        <v>500</v>
      </c>
      <c r="F83" s="210"/>
      <c r="G83" s="210"/>
      <c r="H83" s="210"/>
      <c r="I83" s="210"/>
      <c r="M83" s="235"/>
      <c r="N83" s="235"/>
      <c r="O83" s="235"/>
      <c r="P83" s="235"/>
    </row>
    <row r="84" spans="1:16" s="233" customFormat="1">
      <c r="A84" s="223" t="s">
        <v>150</v>
      </c>
      <c r="B84" s="224">
        <v>600</v>
      </c>
      <c r="C84" s="209"/>
      <c r="D84" s="205" t="s">
        <v>151</v>
      </c>
      <c r="E84" s="225">
        <v>600</v>
      </c>
      <c r="F84" s="210"/>
      <c r="G84" s="210"/>
      <c r="H84" s="210"/>
      <c r="I84" s="210"/>
    </row>
    <row r="85" spans="1:16" s="233" customFormat="1">
      <c r="A85" s="223" t="s">
        <v>152</v>
      </c>
      <c r="B85" s="224">
        <v>700</v>
      </c>
      <c r="C85" s="209"/>
      <c r="D85" s="205" t="s">
        <v>153</v>
      </c>
      <c r="E85" s="225">
        <v>700</v>
      </c>
      <c r="F85" s="210"/>
      <c r="G85" s="210"/>
      <c r="H85" s="210"/>
      <c r="I85" s="210"/>
    </row>
    <row r="86" spans="1:16" s="233" customFormat="1">
      <c r="A86" s="223" t="s">
        <v>154</v>
      </c>
      <c r="B86" s="224">
        <v>800</v>
      </c>
      <c r="C86" s="209"/>
      <c r="D86" s="205" t="s">
        <v>155</v>
      </c>
      <c r="E86" s="225">
        <v>750</v>
      </c>
      <c r="F86" s="210"/>
      <c r="G86" s="210"/>
      <c r="H86" s="210"/>
      <c r="I86" s="210"/>
    </row>
    <row r="87" spans="1:16" s="233" customFormat="1">
      <c r="A87" s="226" t="s">
        <v>156</v>
      </c>
      <c r="B87" s="227">
        <v>900</v>
      </c>
      <c r="C87" s="209"/>
      <c r="D87" s="205" t="s">
        <v>157</v>
      </c>
      <c r="E87" s="225">
        <v>800</v>
      </c>
      <c r="F87" s="210"/>
      <c r="G87" s="210"/>
      <c r="H87" s="210"/>
      <c r="I87" s="210"/>
    </row>
    <row r="88" spans="1:16" s="233" customFormat="1">
      <c r="A88" s="197" t="s">
        <v>236</v>
      </c>
      <c r="B88" s="228"/>
      <c r="C88" s="209"/>
      <c r="D88" s="229"/>
      <c r="E88" s="230"/>
      <c r="F88" s="210"/>
      <c r="G88" s="210"/>
      <c r="H88" s="210"/>
      <c r="I88" s="210"/>
    </row>
    <row r="89" spans="1:16" s="233" customFormat="1">
      <c r="A89" s="241" t="s">
        <v>159</v>
      </c>
      <c r="B89" s="242"/>
      <c r="C89" s="243"/>
      <c r="D89" s="243"/>
      <c r="E89" s="243"/>
      <c r="F89" s="243"/>
      <c r="G89" s="243"/>
      <c r="H89" s="243"/>
      <c r="I89" s="243"/>
    </row>
    <row r="90" spans="1:16" s="233" customFormat="1">
      <c r="A90" s="241" t="s">
        <v>160</v>
      </c>
      <c r="B90" s="242"/>
      <c r="C90" s="243"/>
      <c r="D90" s="243"/>
      <c r="E90" s="243"/>
      <c r="F90" s="243"/>
      <c r="G90" s="243"/>
      <c r="H90" s="243"/>
      <c r="I90" s="243"/>
    </row>
    <row r="91" spans="1:16" s="96" customFormat="1">
      <c r="B91" s="191"/>
      <c r="C91" s="192"/>
      <c r="D91" s="192"/>
      <c r="E91" s="192"/>
      <c r="F91" s="192"/>
      <c r="G91" s="192"/>
      <c r="H91" s="192"/>
      <c r="I91" s="192"/>
    </row>
    <row r="92" spans="1:16" s="96" customFormat="1">
      <c r="B92" s="191"/>
      <c r="C92" s="192"/>
      <c r="D92" s="192"/>
      <c r="E92" s="192"/>
      <c r="F92" s="192"/>
      <c r="G92" s="192"/>
      <c r="H92" s="192"/>
      <c r="I92" s="192"/>
    </row>
    <row r="93" spans="1:16" s="96" customFormat="1">
      <c r="B93" s="191"/>
      <c r="C93" s="192"/>
      <c r="D93" s="192"/>
      <c r="E93" s="192"/>
      <c r="F93" s="192"/>
      <c r="G93" s="192"/>
      <c r="H93" s="192"/>
      <c r="I93" s="192"/>
    </row>
    <row r="94" spans="1:16" s="96" customFormat="1">
      <c r="B94" s="191"/>
      <c r="C94" s="192"/>
      <c r="D94" s="192"/>
      <c r="E94" s="192"/>
      <c r="F94" s="192"/>
      <c r="G94" s="192"/>
      <c r="H94" s="192"/>
      <c r="I94" s="192"/>
    </row>
    <row r="95" spans="1:16" s="96" customFormat="1">
      <c r="B95" s="191"/>
      <c r="C95" s="192"/>
      <c r="D95" s="192"/>
      <c r="E95" s="192"/>
      <c r="F95" s="192"/>
      <c r="G95" s="192"/>
      <c r="H95" s="192"/>
      <c r="I95" s="192"/>
    </row>
    <row r="96" spans="1:16" s="96" customFormat="1">
      <c r="B96" s="191"/>
      <c r="C96" s="192"/>
      <c r="D96" s="192"/>
      <c r="E96" s="192"/>
      <c r="F96" s="192"/>
      <c r="G96" s="192"/>
      <c r="H96" s="192"/>
      <c r="I96" s="192"/>
    </row>
    <row r="97" spans="1:9" s="96" customFormat="1">
      <c r="B97" s="191"/>
      <c r="C97" s="192"/>
      <c r="D97" s="192"/>
      <c r="E97" s="192"/>
      <c r="F97" s="192"/>
      <c r="G97" s="192"/>
      <c r="H97" s="192"/>
      <c r="I97" s="192"/>
    </row>
    <row r="98" spans="1:9" s="96" customFormat="1">
      <c r="B98" s="191"/>
      <c r="C98" s="192"/>
      <c r="D98" s="192"/>
      <c r="E98" s="192"/>
      <c r="F98" s="192"/>
      <c r="G98" s="192"/>
      <c r="H98" s="192"/>
      <c r="I98" s="192"/>
    </row>
    <row r="99" spans="1:9" s="96" customFormat="1">
      <c r="B99" s="191"/>
      <c r="C99" s="192"/>
      <c r="D99" s="192"/>
      <c r="E99" s="192"/>
      <c r="F99" s="192"/>
      <c r="G99" s="192"/>
      <c r="H99" s="192"/>
      <c r="I99" s="192"/>
    </row>
    <row r="100" spans="1:9" s="96" customFormat="1">
      <c r="B100" s="191"/>
      <c r="C100" s="192"/>
      <c r="D100" s="192"/>
      <c r="E100" s="192"/>
      <c r="F100" s="192"/>
      <c r="G100" s="192"/>
      <c r="H100" s="192"/>
      <c r="I100" s="192"/>
    </row>
    <row r="101" spans="1:9" s="96" customFormat="1">
      <c r="B101" s="191"/>
      <c r="C101" s="192"/>
      <c r="D101" s="192"/>
      <c r="E101" s="192"/>
      <c r="F101" s="192"/>
      <c r="G101" s="192"/>
      <c r="H101" s="192"/>
      <c r="I101" s="192"/>
    </row>
    <row r="102" spans="1:9" s="96" customFormat="1">
      <c r="A102" s="295"/>
      <c r="B102" s="295"/>
      <c r="C102" s="296"/>
      <c r="D102" s="296"/>
      <c r="E102" s="296"/>
      <c r="F102" s="143"/>
      <c r="G102" s="143"/>
      <c r="H102" s="143"/>
      <c r="I102" s="143"/>
    </row>
  </sheetData>
  <mergeCells count="18">
    <mergeCell ref="A1:A4"/>
    <mergeCell ref="B1:H1"/>
    <mergeCell ref="I1:I4"/>
    <mergeCell ref="B2:H2"/>
    <mergeCell ref="B3:H3"/>
    <mergeCell ref="B4:H4"/>
    <mergeCell ref="G81:H81"/>
    <mergeCell ref="A5:H6"/>
    <mergeCell ref="A7:I7"/>
    <mergeCell ref="A8:B8"/>
    <mergeCell ref="A36:I36"/>
    <mergeCell ref="A37:B37"/>
    <mergeCell ref="A64:I64"/>
    <mergeCell ref="A65:B65"/>
    <mergeCell ref="A78:E78"/>
    <mergeCell ref="A79:B79"/>
    <mergeCell ref="D79:E79"/>
    <mergeCell ref="G80:H80"/>
  </mergeCells>
  <pageMargins left="0.25" right="0.25" top="0.31" bottom="0.23" header="0.3" footer="0.3"/>
  <pageSetup scale="55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C103"/>
  <sheetViews>
    <sheetView topLeftCell="A12" workbookViewId="0">
      <selection activeCell="D36" sqref="D36"/>
    </sheetView>
  </sheetViews>
  <sheetFormatPr defaultColWidth="14.85546875" defaultRowHeight="15"/>
  <cols>
    <col min="1" max="1" width="31.140625" customWidth="1"/>
    <col min="2" max="2" width="22.28515625" style="1" customWidth="1"/>
    <col min="3" max="3" width="16.42578125" style="2" customWidth="1"/>
    <col min="4" max="4" width="19.140625" style="2" customWidth="1"/>
    <col min="5" max="5" width="18.28515625" style="2" customWidth="1"/>
    <col min="6" max="7" width="17.7109375" style="2" customWidth="1"/>
    <col min="8" max="8" width="14.85546875" style="2"/>
    <col min="9" max="9" width="28.5703125" style="2" customWidth="1"/>
  </cols>
  <sheetData>
    <row r="1" spans="1:16" ht="46.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>
      <c r="A3" s="421"/>
      <c r="B3" s="440" t="s">
        <v>239</v>
      </c>
      <c r="C3" s="440"/>
      <c r="D3" s="440"/>
      <c r="E3" s="440"/>
      <c r="F3" s="440"/>
      <c r="G3" s="440"/>
      <c r="H3" s="440"/>
      <c r="I3" s="421"/>
    </row>
    <row r="4" spans="1:16" ht="15.75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ht="15.75" thickBot="1"/>
    <row r="6" spans="1:16">
      <c r="A6" s="407" t="s">
        <v>161</v>
      </c>
      <c r="B6" s="408"/>
      <c r="C6" s="408"/>
      <c r="D6" s="408"/>
      <c r="E6" s="408"/>
      <c r="F6" s="408"/>
      <c r="G6" s="408"/>
      <c r="H6" s="431"/>
      <c r="I6" s="14" t="s">
        <v>184</v>
      </c>
    </row>
    <row r="7" spans="1:16" ht="15.75" thickBot="1">
      <c r="A7" s="409"/>
      <c r="B7" s="410"/>
      <c r="C7" s="410"/>
      <c r="D7" s="410"/>
      <c r="E7" s="410"/>
      <c r="F7" s="410"/>
      <c r="G7" s="410"/>
      <c r="H7" s="432"/>
      <c r="I7" s="4" t="s">
        <v>266</v>
      </c>
    </row>
    <row r="8" spans="1:16" ht="2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6" s="7" customFormat="1">
      <c r="A9" s="415" t="s">
        <v>7</v>
      </c>
      <c r="B9" s="415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3" customFormat="1">
      <c r="A10" s="193" t="s">
        <v>15</v>
      </c>
      <c r="B10" s="194" t="s">
        <v>16</v>
      </c>
      <c r="C10" s="195" t="s">
        <v>17</v>
      </c>
      <c r="D10" s="84">
        <v>73453</v>
      </c>
      <c r="E10" s="84">
        <v>1100</v>
      </c>
      <c r="F10" s="84">
        <f t="shared" ref="F10:F15" si="0">(D10-E10)*0.125</f>
        <v>9044.125</v>
      </c>
      <c r="G10" s="84">
        <v>4961.1000000000004</v>
      </c>
      <c r="H10" s="84">
        <f t="shared" ref="H10:H35" si="1">(D10-E10+F10+G10)*0.005</f>
        <v>431.79112500000002</v>
      </c>
      <c r="I10" s="84">
        <f t="shared" ref="I10:I35" si="2">D10-E10+F10+H10+G10</f>
        <v>86790.016125000009</v>
      </c>
    </row>
    <row r="11" spans="1:16" s="233" customFormat="1">
      <c r="A11" s="193" t="s">
        <v>15</v>
      </c>
      <c r="B11" s="194" t="s">
        <v>24</v>
      </c>
      <c r="C11" s="195" t="s">
        <v>25</v>
      </c>
      <c r="D11" s="84"/>
      <c r="E11" s="84"/>
      <c r="F11" s="84"/>
      <c r="G11" s="84"/>
      <c r="H11" s="84"/>
      <c r="I11" s="84"/>
    </row>
    <row r="12" spans="1:16" s="233" customFormat="1">
      <c r="A12" s="193" t="s">
        <v>15</v>
      </c>
      <c r="B12" s="194" t="s">
        <v>20</v>
      </c>
      <c r="C12" s="195" t="s">
        <v>21</v>
      </c>
      <c r="D12" s="84"/>
      <c r="E12" s="84"/>
      <c r="F12" s="84"/>
      <c r="G12" s="84"/>
      <c r="H12" s="84"/>
      <c r="I12" s="84"/>
      <c r="M12" s="234"/>
      <c r="N12" s="235"/>
      <c r="O12" s="235"/>
      <c r="P12" s="235"/>
    </row>
    <row r="13" spans="1:16" s="233" customFormat="1">
      <c r="A13" s="193" t="s">
        <v>15</v>
      </c>
      <c r="B13" s="194" t="s">
        <v>22</v>
      </c>
      <c r="C13" s="195" t="s">
        <v>23</v>
      </c>
      <c r="D13" s="84"/>
      <c r="E13" s="84"/>
      <c r="F13" s="84"/>
      <c r="G13" s="84"/>
      <c r="H13" s="84"/>
      <c r="I13" s="84"/>
      <c r="M13" s="234"/>
      <c r="N13" s="235"/>
      <c r="O13" s="235"/>
      <c r="P13" s="235"/>
    </row>
    <row r="14" spans="1:16" s="233" customFormat="1">
      <c r="A14" s="193" t="s">
        <v>15</v>
      </c>
      <c r="B14" s="194" t="s">
        <v>18</v>
      </c>
      <c r="C14" s="195" t="s">
        <v>19</v>
      </c>
      <c r="D14" s="84">
        <v>73999</v>
      </c>
      <c r="E14" s="84">
        <v>1100</v>
      </c>
      <c r="F14" s="84">
        <f t="shared" si="0"/>
        <v>9112.375</v>
      </c>
      <c r="G14" s="84">
        <v>4961.1000000000004</v>
      </c>
      <c r="H14" s="84">
        <f t="shared" si="1"/>
        <v>434.86237500000004</v>
      </c>
      <c r="I14" s="84">
        <f t="shared" si="2"/>
        <v>87407.337375000003</v>
      </c>
      <c r="M14" s="234"/>
      <c r="N14" s="235"/>
      <c r="O14" s="235"/>
      <c r="P14" s="235"/>
    </row>
    <row r="15" spans="1:16" s="236" customFormat="1">
      <c r="A15" s="193" t="s">
        <v>26</v>
      </c>
      <c r="B15" s="194" t="s">
        <v>27</v>
      </c>
      <c r="C15" s="195" t="s">
        <v>23</v>
      </c>
      <c r="D15" s="84">
        <v>75393</v>
      </c>
      <c r="E15" s="84">
        <v>1100</v>
      </c>
      <c r="F15" s="84">
        <f t="shared" si="0"/>
        <v>9286.625</v>
      </c>
      <c r="G15" s="84">
        <v>4961.1000000000004</v>
      </c>
      <c r="H15" s="84">
        <f t="shared" si="1"/>
        <v>442.70362500000005</v>
      </c>
      <c r="I15" s="84">
        <f t="shared" si="2"/>
        <v>88983.428625</v>
      </c>
      <c r="M15" s="237"/>
      <c r="N15" s="238"/>
      <c r="O15" s="238"/>
      <c r="P15" s="238"/>
    </row>
    <row r="16" spans="1:16" s="233" customFormat="1">
      <c r="A16" s="193" t="s">
        <v>32</v>
      </c>
      <c r="B16" s="194" t="s">
        <v>33</v>
      </c>
      <c r="C16" s="195" t="s">
        <v>34</v>
      </c>
      <c r="D16" s="84"/>
      <c r="E16" s="84"/>
      <c r="F16" s="84"/>
      <c r="G16" s="84"/>
      <c r="H16" s="84"/>
      <c r="I16" s="84"/>
      <c r="M16" s="235"/>
      <c r="N16" s="235"/>
      <c r="O16" s="235"/>
      <c r="P16" s="235"/>
    </row>
    <row r="17" spans="1:16" s="233" customFormat="1">
      <c r="A17" s="193" t="s">
        <v>35</v>
      </c>
      <c r="B17" s="194" t="s">
        <v>36</v>
      </c>
      <c r="C17" s="195" t="s">
        <v>37</v>
      </c>
      <c r="D17" s="84"/>
      <c r="E17" s="84"/>
      <c r="F17" s="84"/>
      <c r="G17" s="84"/>
      <c r="H17" s="84"/>
      <c r="I17" s="84"/>
      <c r="M17" s="235"/>
      <c r="N17" s="235"/>
      <c r="O17" s="235"/>
      <c r="P17" s="235"/>
    </row>
    <row r="18" spans="1:16" s="233" customFormat="1">
      <c r="A18" s="193" t="s">
        <v>35</v>
      </c>
      <c r="B18" s="194" t="s">
        <v>38</v>
      </c>
      <c r="C18" s="195" t="s">
        <v>39</v>
      </c>
      <c r="D18" s="84"/>
      <c r="E18" s="84"/>
      <c r="F18" s="84"/>
      <c r="G18" s="84"/>
      <c r="H18" s="84"/>
      <c r="I18" s="84"/>
      <c r="M18" s="235"/>
      <c r="N18" s="235"/>
      <c r="O18" s="235"/>
      <c r="P18" s="235"/>
    </row>
    <row r="19" spans="1:16" s="233" customFormat="1">
      <c r="A19" s="193" t="s">
        <v>28</v>
      </c>
      <c r="B19" s="194" t="s">
        <v>29</v>
      </c>
      <c r="C19" s="195" t="s">
        <v>19</v>
      </c>
      <c r="D19" s="84">
        <v>77480</v>
      </c>
      <c r="E19" s="84">
        <v>1100</v>
      </c>
      <c r="F19" s="84">
        <f t="shared" ref="F19:F32" si="3">(D19-E19)*0.125</f>
        <v>9547.5</v>
      </c>
      <c r="G19" s="84">
        <v>4961.1000000000004</v>
      </c>
      <c r="H19" s="84">
        <f t="shared" si="1"/>
        <v>454.44300000000004</v>
      </c>
      <c r="I19" s="84">
        <f t="shared" si="2"/>
        <v>91343.043000000005</v>
      </c>
      <c r="M19" s="235"/>
      <c r="N19" s="235"/>
      <c r="O19" s="235"/>
      <c r="P19" s="235"/>
    </row>
    <row r="20" spans="1:16" s="233" customFormat="1">
      <c r="A20" s="193" t="s">
        <v>30</v>
      </c>
      <c r="B20" s="194" t="s">
        <v>31</v>
      </c>
      <c r="C20" s="195" t="s">
        <v>23</v>
      </c>
      <c r="D20" s="84"/>
      <c r="E20" s="84"/>
      <c r="F20" s="84"/>
      <c r="G20" s="84"/>
      <c r="H20" s="84"/>
      <c r="I20" s="84"/>
      <c r="M20" s="235"/>
      <c r="N20" s="235"/>
      <c r="O20" s="235"/>
      <c r="P20" s="235"/>
    </row>
    <row r="21" spans="1:16" s="233" customFormat="1">
      <c r="A21" s="196" t="s">
        <v>59</v>
      </c>
      <c r="B21" s="194" t="s">
        <v>60</v>
      </c>
      <c r="C21" s="195" t="s">
        <v>19</v>
      </c>
      <c r="D21" s="84">
        <v>82909</v>
      </c>
      <c r="E21" s="84">
        <v>1100</v>
      </c>
      <c r="F21" s="84">
        <f t="shared" si="3"/>
        <v>10226.125</v>
      </c>
      <c r="G21" s="84">
        <v>4961.1000000000004</v>
      </c>
      <c r="H21" s="84">
        <f t="shared" si="1"/>
        <v>484.98112500000002</v>
      </c>
      <c r="I21" s="84">
        <f t="shared" si="2"/>
        <v>97481.206125000012</v>
      </c>
      <c r="M21" s="234"/>
      <c r="N21" s="235"/>
      <c r="O21" s="235"/>
      <c r="P21" s="235"/>
    </row>
    <row r="22" spans="1:16" s="233" customFormat="1">
      <c r="A22" s="196" t="s">
        <v>40</v>
      </c>
      <c r="B22" s="194" t="s">
        <v>41</v>
      </c>
      <c r="C22" s="195" t="s">
        <v>23</v>
      </c>
      <c r="D22" s="84">
        <v>78977</v>
      </c>
      <c r="E22" s="84">
        <v>1100</v>
      </c>
      <c r="F22" s="84">
        <f t="shared" si="3"/>
        <v>9734.625</v>
      </c>
      <c r="G22" s="84">
        <v>4961.1000000000004</v>
      </c>
      <c r="H22" s="84">
        <f t="shared" si="1"/>
        <v>462.86362500000001</v>
      </c>
      <c r="I22" s="84">
        <f t="shared" si="2"/>
        <v>93035.588625000004</v>
      </c>
      <c r="M22" s="234"/>
      <c r="N22" s="235"/>
      <c r="O22" s="235"/>
      <c r="P22" s="235"/>
    </row>
    <row r="23" spans="1:16" s="233" customFormat="1">
      <c r="A23" s="196" t="s">
        <v>40</v>
      </c>
      <c r="B23" s="194" t="s">
        <v>42</v>
      </c>
      <c r="C23" s="195" t="s">
        <v>43</v>
      </c>
      <c r="D23" s="84">
        <v>82405</v>
      </c>
      <c r="E23" s="84">
        <v>1100</v>
      </c>
      <c r="F23" s="84">
        <f t="shared" si="3"/>
        <v>10163.125</v>
      </c>
      <c r="G23" s="84">
        <v>4961.1000000000004</v>
      </c>
      <c r="H23" s="84">
        <f t="shared" si="1"/>
        <v>482.14612500000004</v>
      </c>
      <c r="I23" s="84">
        <f t="shared" si="2"/>
        <v>96911.371125000005</v>
      </c>
      <c r="M23" s="234"/>
      <c r="N23" s="235"/>
      <c r="O23" s="235"/>
      <c r="P23" s="235"/>
    </row>
    <row r="24" spans="1:16" s="233" customFormat="1">
      <c r="A24" s="196" t="s">
        <v>59</v>
      </c>
      <c r="B24" s="194" t="s">
        <v>61</v>
      </c>
      <c r="C24" s="195" t="s">
        <v>62</v>
      </c>
      <c r="D24" s="84"/>
      <c r="E24" s="84"/>
      <c r="F24" s="84"/>
      <c r="G24" s="84"/>
      <c r="H24" s="84"/>
      <c r="I24" s="84"/>
      <c r="M24" s="234"/>
      <c r="N24" s="235"/>
      <c r="O24" s="235"/>
      <c r="P24" s="235"/>
    </row>
    <row r="25" spans="1:16" s="233" customFormat="1">
      <c r="A25" s="196" t="s">
        <v>40</v>
      </c>
      <c r="B25" s="194" t="s">
        <v>44</v>
      </c>
      <c r="C25" s="195" t="s">
        <v>45</v>
      </c>
      <c r="D25" s="84">
        <v>78894</v>
      </c>
      <c r="E25" s="84">
        <v>1100</v>
      </c>
      <c r="F25" s="84">
        <f t="shared" si="3"/>
        <v>9724.25</v>
      </c>
      <c r="G25" s="84">
        <v>4961.1000000000004</v>
      </c>
      <c r="H25" s="84">
        <f t="shared" si="1"/>
        <v>462.39675000000005</v>
      </c>
      <c r="I25" s="84">
        <f t="shared" si="2"/>
        <v>92941.746750000006</v>
      </c>
      <c r="M25" s="234"/>
      <c r="N25" s="235"/>
      <c r="O25" s="235"/>
      <c r="P25" s="235"/>
    </row>
    <row r="26" spans="1:16" s="233" customFormat="1">
      <c r="A26" s="196" t="s">
        <v>40</v>
      </c>
      <c r="B26" s="194" t="s">
        <v>46</v>
      </c>
      <c r="C26" s="195" t="s">
        <v>45</v>
      </c>
      <c r="D26" s="84">
        <v>78972</v>
      </c>
      <c r="E26" s="84">
        <v>1100</v>
      </c>
      <c r="F26" s="84">
        <f t="shared" si="3"/>
        <v>9734</v>
      </c>
      <c r="G26" s="84">
        <v>4961.1000000000004</v>
      </c>
      <c r="H26" s="84">
        <f t="shared" si="1"/>
        <v>462.83550000000002</v>
      </c>
      <c r="I26" s="84">
        <f t="shared" si="2"/>
        <v>93029.935500000007</v>
      </c>
      <c r="M26" s="234"/>
      <c r="N26" s="235"/>
      <c r="O26" s="235"/>
      <c r="P26" s="235"/>
    </row>
    <row r="27" spans="1:16" s="233" customFormat="1">
      <c r="A27" s="196" t="s">
        <v>40</v>
      </c>
      <c r="B27" s="194" t="s">
        <v>47</v>
      </c>
      <c r="C27" s="195" t="s">
        <v>234</v>
      </c>
      <c r="D27" s="84">
        <v>80768</v>
      </c>
      <c r="E27" s="84">
        <v>1100</v>
      </c>
      <c r="F27" s="84">
        <f>(D27-E27)*0.125</f>
        <v>9958.5</v>
      </c>
      <c r="G27" s="84">
        <v>4961.1000000000004</v>
      </c>
      <c r="H27" s="84">
        <f t="shared" si="1"/>
        <v>472.93800000000005</v>
      </c>
      <c r="I27" s="84">
        <f t="shared" si="2"/>
        <v>95060.538</v>
      </c>
      <c r="M27" s="234"/>
      <c r="N27" s="235"/>
      <c r="O27" s="235"/>
      <c r="P27" s="235"/>
    </row>
    <row r="28" spans="1:16" s="233" customFormat="1">
      <c r="A28" s="196" t="s">
        <v>40</v>
      </c>
      <c r="B28" s="194" t="s">
        <v>49</v>
      </c>
      <c r="C28" s="195" t="s">
        <v>234</v>
      </c>
      <c r="D28" s="84">
        <v>79694</v>
      </c>
      <c r="E28" s="84">
        <v>1100</v>
      </c>
      <c r="F28" s="84">
        <f>(D28-E28)*0.125</f>
        <v>9824.25</v>
      </c>
      <c r="G28" s="84">
        <v>4961.1000000000004</v>
      </c>
      <c r="H28" s="84">
        <f t="shared" si="1"/>
        <v>466.89675000000005</v>
      </c>
      <c r="I28" s="84">
        <f t="shared" si="2"/>
        <v>93846.246750000006</v>
      </c>
      <c r="M28" s="234"/>
      <c r="N28" s="235"/>
      <c r="O28" s="235"/>
      <c r="P28" s="235"/>
    </row>
    <row r="29" spans="1:16" s="233" customFormat="1">
      <c r="A29" s="196" t="s">
        <v>40</v>
      </c>
      <c r="B29" s="194" t="s">
        <v>50</v>
      </c>
      <c r="C29" s="195" t="s">
        <v>51</v>
      </c>
      <c r="D29" s="84">
        <v>80464</v>
      </c>
      <c r="E29" s="84">
        <v>1100</v>
      </c>
      <c r="F29" s="84">
        <f>(D29-E29)*0.125</f>
        <v>9920.5</v>
      </c>
      <c r="G29" s="84">
        <v>4961.1000000000004</v>
      </c>
      <c r="H29" s="84">
        <f t="shared" si="1"/>
        <v>471.22800000000007</v>
      </c>
      <c r="I29" s="84">
        <f t="shared" si="2"/>
        <v>94716.828000000009</v>
      </c>
      <c r="M29" s="234"/>
      <c r="N29" s="235"/>
      <c r="O29" s="235"/>
      <c r="P29" s="235"/>
    </row>
    <row r="30" spans="1:16" s="233" customFormat="1">
      <c r="A30" s="196" t="s">
        <v>40</v>
      </c>
      <c r="B30" s="194" t="s">
        <v>52</v>
      </c>
      <c r="C30" s="195" t="s">
        <v>53</v>
      </c>
      <c r="D30" s="84">
        <v>79469</v>
      </c>
      <c r="E30" s="84">
        <v>1100</v>
      </c>
      <c r="F30" s="84">
        <f>(D30-E30)*0.125</f>
        <v>9796.125</v>
      </c>
      <c r="G30" s="84">
        <v>4961.1000000000004</v>
      </c>
      <c r="H30" s="84">
        <f t="shared" si="1"/>
        <v>465.63112500000005</v>
      </c>
      <c r="I30" s="84">
        <f t="shared" si="2"/>
        <v>93591.856125000006</v>
      </c>
      <c r="M30" s="234"/>
      <c r="N30" s="235"/>
      <c r="O30" s="235"/>
      <c r="P30" s="235"/>
    </row>
    <row r="31" spans="1:16" s="233" customFormat="1">
      <c r="A31" s="196" t="s">
        <v>40</v>
      </c>
      <c r="B31" s="194" t="s">
        <v>54</v>
      </c>
      <c r="C31" s="195" t="s">
        <v>43</v>
      </c>
      <c r="D31" s="84"/>
      <c r="E31" s="84"/>
      <c r="F31" s="84"/>
      <c r="G31" s="84"/>
      <c r="H31" s="84"/>
      <c r="I31" s="84"/>
      <c r="M31" s="234"/>
      <c r="N31" s="235"/>
      <c r="O31" s="235"/>
      <c r="P31" s="235"/>
    </row>
    <row r="32" spans="1:16" s="236" customFormat="1">
      <c r="A32" s="196" t="s">
        <v>40</v>
      </c>
      <c r="B32" s="194" t="s">
        <v>55</v>
      </c>
      <c r="C32" s="195" t="s">
        <v>56</v>
      </c>
      <c r="D32" s="84">
        <v>80470</v>
      </c>
      <c r="E32" s="84">
        <v>1100</v>
      </c>
      <c r="F32" s="84">
        <f t="shared" si="3"/>
        <v>9921.25</v>
      </c>
      <c r="G32" s="84">
        <v>4961.1000000000004</v>
      </c>
      <c r="H32" s="84">
        <f t="shared" si="1"/>
        <v>471.26175000000006</v>
      </c>
      <c r="I32" s="84">
        <f t="shared" si="2"/>
        <v>94723.611750000011</v>
      </c>
      <c r="M32" s="237"/>
      <c r="N32" s="238"/>
      <c r="O32" s="238"/>
      <c r="P32" s="238"/>
    </row>
    <row r="33" spans="1:237" s="233" customFormat="1">
      <c r="A33" s="196" t="s">
        <v>40</v>
      </c>
      <c r="B33" s="194" t="s">
        <v>57</v>
      </c>
      <c r="C33" s="195" t="s">
        <v>58</v>
      </c>
      <c r="D33" s="84">
        <v>80470</v>
      </c>
      <c r="E33" s="84">
        <v>1100</v>
      </c>
      <c r="F33" s="84">
        <f t="shared" ref="F33" si="4">(D33-E33)*0.125</f>
        <v>9921.25</v>
      </c>
      <c r="G33" s="84">
        <v>4961.1000000000004</v>
      </c>
      <c r="H33" s="84">
        <f t="shared" ref="H33" si="5">(D33-E33+F33+G33)*0.005</f>
        <v>471.26175000000006</v>
      </c>
      <c r="I33" s="84">
        <f t="shared" ref="I33" si="6">D33-E33+F33+H33+G33</f>
        <v>94723.611750000011</v>
      </c>
      <c r="M33" s="234"/>
      <c r="N33" s="235"/>
      <c r="O33" s="235"/>
      <c r="P33" s="235"/>
    </row>
    <row r="34" spans="1:237" s="233" customFormat="1">
      <c r="A34" s="193" t="s">
        <v>63</v>
      </c>
      <c r="B34" s="194" t="s">
        <v>64</v>
      </c>
      <c r="C34" s="195"/>
      <c r="D34" s="84">
        <v>68179</v>
      </c>
      <c r="E34" s="84">
        <v>0</v>
      </c>
      <c r="F34" s="84">
        <f>(D34-E34)*0.125</f>
        <v>8522.375</v>
      </c>
      <c r="G34" s="84">
        <v>4961.1000000000004</v>
      </c>
      <c r="H34" s="84">
        <f t="shared" si="1"/>
        <v>408.31237500000003</v>
      </c>
      <c r="I34" s="84">
        <f t="shared" si="2"/>
        <v>82070.787375</v>
      </c>
      <c r="M34" s="235"/>
      <c r="N34" s="235"/>
      <c r="O34" s="235"/>
      <c r="P34" s="235"/>
    </row>
    <row r="35" spans="1:237" s="233" customFormat="1">
      <c r="A35" s="193" t="s">
        <v>63</v>
      </c>
      <c r="B35" s="194" t="s">
        <v>65</v>
      </c>
      <c r="C35" s="195"/>
      <c r="D35" s="84">
        <v>68179</v>
      </c>
      <c r="E35" s="84">
        <v>0</v>
      </c>
      <c r="F35" s="84">
        <f>(D35-E35)*0.125</f>
        <v>8522.375</v>
      </c>
      <c r="G35" s="84">
        <v>4961.1000000000004</v>
      </c>
      <c r="H35" s="84">
        <f t="shared" si="1"/>
        <v>408.31237500000003</v>
      </c>
      <c r="I35" s="84">
        <f t="shared" si="2"/>
        <v>82070.787375</v>
      </c>
      <c r="M35" s="235"/>
      <c r="N35" s="235"/>
      <c r="O35" s="235"/>
      <c r="P35" s="235"/>
    </row>
    <row r="36" spans="1:237" s="235" customFormat="1" ht="15.75" thickBot="1">
      <c r="A36" s="197"/>
      <c r="B36" s="198"/>
      <c r="C36" s="199"/>
      <c r="D36" s="200"/>
      <c r="E36" s="200"/>
      <c r="F36" s="200"/>
      <c r="G36" s="84"/>
      <c r="H36" s="200"/>
      <c r="I36" s="200"/>
      <c r="IC36" s="233"/>
    </row>
    <row r="37" spans="1:237" s="233" customFormat="1">
      <c r="A37" s="450" t="s">
        <v>66</v>
      </c>
      <c r="B37" s="451"/>
      <c r="C37" s="451"/>
      <c r="D37" s="451"/>
      <c r="E37" s="451"/>
      <c r="F37" s="451"/>
      <c r="G37" s="451"/>
      <c r="H37" s="451"/>
      <c r="I37" s="452"/>
      <c r="M37" s="235"/>
      <c r="N37" s="235"/>
      <c r="O37" s="235"/>
      <c r="P37" s="235"/>
    </row>
    <row r="38" spans="1:237" s="239" customFormat="1">
      <c r="A38" s="453" t="s">
        <v>7</v>
      </c>
      <c r="B38" s="453"/>
      <c r="C38" s="201" t="s">
        <v>8</v>
      </c>
      <c r="D38" s="201" t="s">
        <v>9</v>
      </c>
      <c r="E38" s="201" t="s">
        <v>10</v>
      </c>
      <c r="F38" s="201" t="s">
        <v>11</v>
      </c>
      <c r="G38" s="201" t="s">
        <v>12</v>
      </c>
      <c r="H38" s="201" t="s">
        <v>13</v>
      </c>
      <c r="I38" s="201" t="s">
        <v>14</v>
      </c>
      <c r="M38" s="197"/>
      <c r="N38" s="197"/>
      <c r="O38" s="197"/>
      <c r="P38" s="197"/>
    </row>
    <row r="39" spans="1:237" s="139" customFormat="1">
      <c r="A39" s="193" t="s">
        <v>26</v>
      </c>
      <c r="B39" s="194" t="s">
        <v>67</v>
      </c>
      <c r="C39" s="202" t="s">
        <v>68</v>
      </c>
      <c r="D39" s="84"/>
      <c r="E39" s="84"/>
      <c r="F39" s="84"/>
      <c r="G39" s="84"/>
      <c r="H39" s="84"/>
      <c r="I39" s="84"/>
      <c r="M39" s="240"/>
      <c r="N39" s="240"/>
      <c r="O39" s="240"/>
      <c r="P39" s="240"/>
    </row>
    <row r="40" spans="1:237" s="139" customFormat="1">
      <c r="A40" s="193" t="s">
        <v>69</v>
      </c>
      <c r="B40" s="194" t="s">
        <v>70</v>
      </c>
      <c r="C40" s="202" t="s">
        <v>71</v>
      </c>
      <c r="D40" s="84"/>
      <c r="E40" s="84"/>
      <c r="F40" s="84"/>
      <c r="G40" s="84"/>
      <c r="H40" s="84"/>
      <c r="I40" s="84"/>
      <c r="M40" s="240"/>
      <c r="N40" s="240"/>
      <c r="O40" s="240"/>
      <c r="P40" s="240"/>
    </row>
    <row r="41" spans="1:237" s="139" customFormat="1">
      <c r="A41" s="193" t="s">
        <v>72</v>
      </c>
      <c r="B41" s="203" t="s">
        <v>73</v>
      </c>
      <c r="C41" s="202" t="s">
        <v>74</v>
      </c>
      <c r="D41" s="84"/>
      <c r="E41" s="84"/>
      <c r="F41" s="84"/>
      <c r="G41" s="84"/>
      <c r="H41" s="84"/>
      <c r="I41" s="84"/>
      <c r="M41" s="240"/>
      <c r="N41" s="240"/>
      <c r="O41" s="240"/>
      <c r="P41" s="240"/>
    </row>
    <row r="42" spans="1:237" s="233" customFormat="1">
      <c r="A42" s="193" t="s">
        <v>75</v>
      </c>
      <c r="B42" s="194" t="s">
        <v>76</v>
      </c>
      <c r="C42" s="202" t="s">
        <v>77</v>
      </c>
      <c r="D42" s="84">
        <v>86347</v>
      </c>
      <c r="E42" s="84">
        <v>1100</v>
      </c>
      <c r="F42" s="84">
        <f t="shared" ref="F42:F44" si="7">(D42-E42)*0.125</f>
        <v>10655.875</v>
      </c>
      <c r="G42" s="84">
        <v>4961.1000000000004</v>
      </c>
      <c r="H42" s="84">
        <f>(D42-E42+F42+G42)*0.005</f>
        <v>504.31987500000002</v>
      </c>
      <c r="I42" s="84">
        <f>D42-E42+F42+H42+G42</f>
        <v>101368.29487500001</v>
      </c>
      <c r="M42" s="235"/>
      <c r="N42" s="235"/>
      <c r="O42" s="235"/>
      <c r="P42" s="235"/>
    </row>
    <row r="43" spans="1:237" s="236" customFormat="1">
      <c r="A43" s="193" t="s">
        <v>75</v>
      </c>
      <c r="B43" s="194" t="s">
        <v>78</v>
      </c>
      <c r="C43" s="202" t="s">
        <v>43</v>
      </c>
      <c r="D43" s="84">
        <v>86150</v>
      </c>
      <c r="E43" s="84">
        <v>1100</v>
      </c>
      <c r="F43" s="84">
        <f t="shared" si="7"/>
        <v>10631.25</v>
      </c>
      <c r="G43" s="84">
        <v>4961.1000000000004</v>
      </c>
      <c r="H43" s="84">
        <f t="shared" ref="H43:H46" si="8">(D43-E43+F43+G43)*0.005</f>
        <v>503.21175000000005</v>
      </c>
      <c r="I43" s="84">
        <f t="shared" ref="I43:I46" si="9">D43-E43+F43+H43+G43</f>
        <v>101145.56175000001</v>
      </c>
      <c r="M43" s="238"/>
      <c r="N43" s="238"/>
      <c r="O43" s="238"/>
      <c r="P43" s="238"/>
    </row>
    <row r="44" spans="1:237" s="233" customFormat="1">
      <c r="A44" s="193" t="s">
        <v>79</v>
      </c>
      <c r="B44" s="194" t="s">
        <v>80</v>
      </c>
      <c r="C44" s="202" t="s">
        <v>43</v>
      </c>
      <c r="D44" s="84">
        <v>87642</v>
      </c>
      <c r="E44" s="84">
        <v>1100</v>
      </c>
      <c r="F44" s="84">
        <f t="shared" si="7"/>
        <v>10817.75</v>
      </c>
      <c r="G44" s="84">
        <v>4961.1000000000004</v>
      </c>
      <c r="H44" s="84">
        <f>(D44-E44+F44+G44)*0.005</f>
        <v>511.60425000000004</v>
      </c>
      <c r="I44" s="84">
        <f>D44-E44+F44+H44+G44</f>
        <v>102832.45425000001</v>
      </c>
      <c r="M44" s="235"/>
      <c r="N44" s="235"/>
      <c r="O44" s="235"/>
      <c r="P44" s="235"/>
    </row>
    <row r="45" spans="1:237" s="233" customFormat="1">
      <c r="A45" s="193" t="s">
        <v>75</v>
      </c>
      <c r="B45" s="194" t="s">
        <v>81</v>
      </c>
      <c r="C45" s="202" t="s">
        <v>43</v>
      </c>
      <c r="D45" s="84"/>
      <c r="E45" s="84"/>
      <c r="F45" s="84"/>
      <c r="G45" s="84"/>
      <c r="H45" s="84"/>
      <c r="I45" s="84"/>
      <c r="M45" s="235"/>
      <c r="N45" s="235"/>
      <c r="O45" s="235"/>
      <c r="P45" s="235"/>
    </row>
    <row r="46" spans="1:237" s="233" customFormat="1">
      <c r="A46" s="193" t="s">
        <v>82</v>
      </c>
      <c r="B46" s="194" t="s">
        <v>83</v>
      </c>
      <c r="C46" s="202" t="s">
        <v>84</v>
      </c>
      <c r="D46" s="84">
        <v>87325</v>
      </c>
      <c r="E46" s="84">
        <v>1100</v>
      </c>
      <c r="F46" s="84">
        <f>(D46-E46)*0.125</f>
        <v>10778.125</v>
      </c>
      <c r="G46" s="84">
        <v>4961.1000000000004</v>
      </c>
      <c r="H46" s="84">
        <f t="shared" si="8"/>
        <v>509.82112500000005</v>
      </c>
      <c r="I46" s="84">
        <f t="shared" si="9"/>
        <v>102474.04612500001</v>
      </c>
      <c r="M46" s="235"/>
      <c r="N46" s="235"/>
      <c r="O46" s="235"/>
      <c r="P46" s="235"/>
    </row>
    <row r="47" spans="1:237" s="233" customFormat="1">
      <c r="A47" s="193" t="s">
        <v>91</v>
      </c>
      <c r="B47" s="194" t="s">
        <v>92</v>
      </c>
      <c r="C47" s="202" t="s">
        <v>93</v>
      </c>
      <c r="D47" s="84"/>
      <c r="E47" s="84"/>
      <c r="F47" s="84"/>
      <c r="G47" s="84"/>
      <c r="H47" s="84"/>
      <c r="I47" s="84"/>
      <c r="M47" s="235"/>
      <c r="N47" s="235"/>
      <c r="O47" s="235"/>
      <c r="P47" s="235"/>
    </row>
    <row r="48" spans="1:237" s="236" customFormat="1">
      <c r="A48" s="193" t="s">
        <v>94</v>
      </c>
      <c r="B48" s="194" t="s">
        <v>95</v>
      </c>
      <c r="C48" s="204" t="s">
        <v>96</v>
      </c>
      <c r="D48" s="84">
        <v>87738</v>
      </c>
      <c r="E48" s="84">
        <v>1100</v>
      </c>
      <c r="F48" s="84">
        <f>(D48-E48)*0.125</f>
        <v>10829.75</v>
      </c>
      <c r="G48" s="84">
        <v>4961.1000000000004</v>
      </c>
      <c r="H48" s="84">
        <f>(D48-E48+F48+G48)*0.005</f>
        <v>512.14425000000006</v>
      </c>
      <c r="I48" s="84">
        <f>D48-E48+F48+H48+G48</f>
        <v>102940.99425</v>
      </c>
      <c r="M48" s="238"/>
      <c r="N48" s="238"/>
      <c r="O48" s="238"/>
      <c r="P48" s="238"/>
    </row>
    <row r="49" spans="1:16" s="236" customFormat="1">
      <c r="A49" s="193" t="s">
        <v>94</v>
      </c>
      <c r="B49" s="194" t="s">
        <v>97</v>
      </c>
      <c r="C49" s="204" t="s">
        <v>98</v>
      </c>
      <c r="D49" s="84">
        <v>87738</v>
      </c>
      <c r="E49" s="84">
        <v>1100</v>
      </c>
      <c r="F49" s="84">
        <f>(D49-E49)*0.125</f>
        <v>10829.75</v>
      </c>
      <c r="G49" s="84">
        <v>4961.1000000000004</v>
      </c>
      <c r="H49" s="84">
        <f>(D49-E49+F49+G49)*0.005</f>
        <v>512.14425000000006</v>
      </c>
      <c r="I49" s="84">
        <f>D49-E49+F49+H49+G49</f>
        <v>102940.99425</v>
      </c>
      <c r="M49" s="238"/>
      <c r="N49" s="238"/>
      <c r="O49" s="238"/>
      <c r="P49" s="238"/>
    </row>
    <row r="50" spans="1:16" s="233" customFormat="1">
      <c r="A50" s="193" t="s">
        <v>99</v>
      </c>
      <c r="B50" s="194" t="s">
        <v>100</v>
      </c>
      <c r="C50" s="204" t="s">
        <v>101</v>
      </c>
      <c r="D50" s="84"/>
      <c r="E50" s="84"/>
      <c r="F50" s="84"/>
      <c r="G50" s="84"/>
      <c r="H50" s="84"/>
      <c r="I50" s="84"/>
      <c r="M50" s="235"/>
      <c r="N50" s="235"/>
      <c r="O50" s="235"/>
      <c r="P50" s="235"/>
    </row>
    <row r="51" spans="1:16" s="233" customFormat="1">
      <c r="A51" s="193" t="s">
        <v>99</v>
      </c>
      <c r="B51" s="194" t="s">
        <v>102</v>
      </c>
      <c r="C51" s="204" t="s">
        <v>101</v>
      </c>
      <c r="D51" s="84"/>
      <c r="E51" s="84"/>
      <c r="F51" s="84"/>
      <c r="G51" s="84"/>
      <c r="H51" s="84"/>
      <c r="I51" s="84"/>
      <c r="M51" s="235"/>
      <c r="N51" s="235"/>
      <c r="O51" s="235"/>
      <c r="P51" s="235"/>
    </row>
    <row r="52" spans="1:16" s="233" customFormat="1">
      <c r="A52" s="193" t="s">
        <v>105</v>
      </c>
      <c r="B52" s="194" t="s">
        <v>106</v>
      </c>
      <c r="C52" s="204" t="s">
        <v>107</v>
      </c>
      <c r="D52" s="84"/>
      <c r="E52" s="84"/>
      <c r="F52" s="84"/>
      <c r="G52" s="84"/>
      <c r="H52" s="84"/>
      <c r="I52" s="84"/>
      <c r="M52" s="235"/>
      <c r="N52" s="235"/>
      <c r="O52" s="235"/>
      <c r="P52" s="235"/>
    </row>
    <row r="53" spans="1:16" s="233" customFormat="1">
      <c r="A53" s="193" t="s">
        <v>108</v>
      </c>
      <c r="B53" s="194" t="s">
        <v>109</v>
      </c>
      <c r="C53" s="204" t="s">
        <v>110</v>
      </c>
      <c r="D53" s="85"/>
      <c r="E53" s="85"/>
      <c r="F53" s="84"/>
      <c r="G53" s="84"/>
      <c r="H53" s="85"/>
      <c r="I53" s="85"/>
      <c r="M53" s="235"/>
      <c r="N53" s="235"/>
      <c r="O53" s="235"/>
      <c r="P53" s="235"/>
    </row>
    <row r="54" spans="1:16" s="233" customFormat="1">
      <c r="A54" s="193" t="s">
        <v>108</v>
      </c>
      <c r="B54" s="194" t="s">
        <v>111</v>
      </c>
      <c r="C54" s="195" t="s">
        <v>98</v>
      </c>
      <c r="D54" s="84"/>
      <c r="E54" s="84"/>
      <c r="F54" s="84"/>
      <c r="G54" s="84"/>
      <c r="H54" s="84"/>
      <c r="I54" s="84"/>
      <c r="M54" s="235"/>
      <c r="N54" s="235"/>
      <c r="O54" s="235"/>
      <c r="P54" s="235"/>
    </row>
    <row r="55" spans="1:16" s="239" customFormat="1" ht="14.25">
      <c r="A55" s="193" t="s">
        <v>99</v>
      </c>
      <c r="B55" s="194" t="s">
        <v>103</v>
      </c>
      <c r="C55" s="204" t="s">
        <v>104</v>
      </c>
      <c r="D55" s="84"/>
      <c r="E55" s="84"/>
      <c r="F55" s="84"/>
      <c r="G55" s="84"/>
      <c r="H55" s="84"/>
      <c r="I55" s="84"/>
      <c r="M55" s="197"/>
      <c r="N55" s="197"/>
      <c r="O55" s="197"/>
      <c r="P55" s="197"/>
    </row>
    <row r="56" spans="1:16" s="233" customFormat="1">
      <c r="A56" s="193" t="s">
        <v>85</v>
      </c>
      <c r="B56" s="194" t="s">
        <v>86</v>
      </c>
      <c r="C56" s="202" t="s">
        <v>87</v>
      </c>
      <c r="D56" s="84"/>
      <c r="E56" s="84"/>
      <c r="F56" s="84"/>
      <c r="G56" s="84"/>
      <c r="H56" s="84"/>
      <c r="I56" s="84"/>
      <c r="M56" s="235"/>
      <c r="N56" s="235"/>
      <c r="O56" s="235"/>
      <c r="P56" s="235"/>
    </row>
    <row r="57" spans="1:16" s="236" customFormat="1">
      <c r="A57" s="193" t="s">
        <v>88</v>
      </c>
      <c r="B57" s="194" t="s">
        <v>89</v>
      </c>
      <c r="C57" s="202" t="s">
        <v>90</v>
      </c>
      <c r="D57" s="86"/>
      <c r="E57" s="84"/>
      <c r="F57" s="84"/>
      <c r="G57" s="84"/>
      <c r="H57" s="84"/>
      <c r="I57" s="84"/>
    </row>
    <row r="58" spans="1:16" s="233" customFormat="1">
      <c r="A58" s="193" t="s">
        <v>63</v>
      </c>
      <c r="B58" s="194" t="s">
        <v>112</v>
      </c>
      <c r="C58" s="205"/>
      <c r="D58" s="84"/>
      <c r="E58" s="84"/>
      <c r="F58" s="84"/>
      <c r="G58" s="84"/>
      <c r="H58" s="84"/>
      <c r="I58" s="84"/>
      <c r="M58" s="235"/>
      <c r="N58" s="235"/>
      <c r="O58" s="235"/>
      <c r="P58" s="235"/>
    </row>
    <row r="59" spans="1:16" s="233" customFormat="1">
      <c r="A59" s="193" t="s">
        <v>63</v>
      </c>
      <c r="B59" s="194" t="s">
        <v>113</v>
      </c>
      <c r="C59" s="205"/>
      <c r="D59" s="84"/>
      <c r="E59" s="84"/>
      <c r="F59" s="84"/>
      <c r="G59" s="84"/>
      <c r="H59" s="84"/>
      <c r="I59" s="84"/>
      <c r="M59" s="235"/>
      <c r="N59" s="235"/>
      <c r="O59" s="235"/>
      <c r="P59" s="235"/>
    </row>
    <row r="60" spans="1:16" s="233" customFormat="1">
      <c r="A60" s="193" t="s">
        <v>63</v>
      </c>
      <c r="B60" s="194" t="s">
        <v>115</v>
      </c>
      <c r="C60" s="205"/>
      <c r="D60" s="84"/>
      <c r="E60" s="84"/>
      <c r="F60" s="84"/>
      <c r="G60" s="84"/>
      <c r="H60" s="84"/>
      <c r="I60" s="84"/>
      <c r="M60" s="234"/>
      <c r="N60" s="234"/>
      <c r="O60" s="234"/>
      <c r="P60" s="234"/>
    </row>
    <row r="61" spans="1:16" s="233" customFormat="1">
      <c r="A61" s="193" t="s">
        <v>63</v>
      </c>
      <c r="B61" s="194" t="s">
        <v>114</v>
      </c>
      <c r="C61" s="205"/>
      <c r="D61" s="84"/>
      <c r="E61" s="84"/>
      <c r="F61" s="84"/>
      <c r="G61" s="84"/>
      <c r="H61" s="84"/>
      <c r="I61" s="84"/>
      <c r="M61" s="234"/>
      <c r="N61" s="234"/>
      <c r="O61" s="234"/>
      <c r="P61" s="234"/>
    </row>
    <row r="62" spans="1:16" s="233" customFormat="1">
      <c r="A62" s="193" t="s">
        <v>63</v>
      </c>
      <c r="B62" s="194" t="s">
        <v>116</v>
      </c>
      <c r="C62" s="205"/>
      <c r="D62" s="84"/>
      <c r="E62" s="84"/>
      <c r="F62" s="84"/>
      <c r="G62" s="84"/>
      <c r="H62" s="84"/>
      <c r="I62" s="84"/>
      <c r="M62" s="234"/>
      <c r="N62" s="234"/>
      <c r="O62" s="234"/>
      <c r="P62" s="234"/>
    </row>
    <row r="63" spans="1:16" s="233" customFormat="1">
      <c r="A63" s="545" t="s">
        <v>63</v>
      </c>
      <c r="B63" s="194" t="s">
        <v>117</v>
      </c>
      <c r="C63" s="205"/>
      <c r="D63" s="84"/>
      <c r="E63" s="84"/>
      <c r="F63" s="84"/>
      <c r="G63" s="84"/>
      <c r="H63" s="84"/>
      <c r="I63" s="84"/>
      <c r="M63" s="234"/>
      <c r="N63" s="234"/>
      <c r="O63" s="234"/>
      <c r="P63" s="234"/>
    </row>
    <row r="64" spans="1:16" s="233" customFormat="1" ht="15.75" thickBot="1">
      <c r="A64" s="197"/>
      <c r="B64" s="208"/>
      <c r="C64" s="209"/>
      <c r="D64" s="210"/>
      <c r="E64" s="210"/>
      <c r="F64" s="210"/>
      <c r="G64" s="210"/>
      <c r="H64" s="210"/>
      <c r="I64" s="210"/>
      <c r="M64" s="235"/>
      <c r="N64" s="235"/>
      <c r="O64" s="235"/>
      <c r="P64" s="235"/>
    </row>
    <row r="65" spans="1:16" s="233" customFormat="1" ht="15.75" thickBot="1">
      <c r="A65" s="454" t="s">
        <v>118</v>
      </c>
      <c r="B65" s="455"/>
      <c r="C65" s="455"/>
      <c r="D65" s="455"/>
      <c r="E65" s="455"/>
      <c r="F65" s="455"/>
      <c r="G65" s="455"/>
      <c r="H65" s="455"/>
      <c r="I65" s="456"/>
      <c r="M65" s="235"/>
      <c r="N65" s="235"/>
      <c r="O65" s="235"/>
      <c r="P65" s="235"/>
    </row>
    <row r="66" spans="1:16" s="233" customFormat="1">
      <c r="A66" s="434" t="s">
        <v>7</v>
      </c>
      <c r="B66" s="434"/>
      <c r="C66" s="157" t="s">
        <v>8</v>
      </c>
      <c r="D66" s="157" t="s">
        <v>9</v>
      </c>
      <c r="E66" s="157" t="s">
        <v>10</v>
      </c>
      <c r="F66" s="157" t="s">
        <v>11</v>
      </c>
      <c r="G66" s="157" t="s">
        <v>12</v>
      </c>
      <c r="H66" s="157" t="s">
        <v>13</v>
      </c>
      <c r="I66" s="157" t="s">
        <v>14</v>
      </c>
      <c r="M66" s="235"/>
      <c r="N66" s="235"/>
      <c r="O66" s="235"/>
      <c r="P66" s="235"/>
    </row>
    <row r="67" spans="1:16" s="233" customFormat="1">
      <c r="A67" s="211" t="s">
        <v>124</v>
      </c>
      <c r="B67" s="212" t="s">
        <v>125</v>
      </c>
      <c r="C67" s="195" t="s">
        <v>68</v>
      </c>
      <c r="D67" s="86">
        <v>88740</v>
      </c>
      <c r="E67" s="84">
        <v>1100</v>
      </c>
      <c r="F67" s="84">
        <f>(D67-E67)*0.125</f>
        <v>10955</v>
      </c>
      <c r="G67" s="84">
        <v>4961.1000000000004</v>
      </c>
      <c r="H67" s="84">
        <f>(D67-E67+F67+G67)*0.005</f>
        <v>517.78050000000007</v>
      </c>
      <c r="I67" s="84">
        <f>D67-E67+F67+H67+G67</f>
        <v>104073.8805</v>
      </c>
      <c r="M67" s="235"/>
      <c r="N67" s="235"/>
      <c r="O67" s="235"/>
      <c r="P67" s="235"/>
    </row>
    <row r="68" spans="1:16" s="233" customFormat="1">
      <c r="A68" s="211" t="s">
        <v>124</v>
      </c>
      <c r="B68" s="212" t="s">
        <v>126</v>
      </c>
      <c r="C68" s="195" t="s">
        <v>127</v>
      </c>
      <c r="D68" s="86">
        <v>88285</v>
      </c>
      <c r="E68" s="84">
        <v>1100</v>
      </c>
      <c r="F68" s="84">
        <f t="shared" ref="F68:F74" si="10">(D68-E68)*0.125</f>
        <v>10898.125</v>
      </c>
      <c r="G68" s="84">
        <v>4961.1000000000004</v>
      </c>
      <c r="H68" s="84">
        <f t="shared" ref="H68:H72" si="11">(D68-E68+F68+G68)*0.005</f>
        <v>515.22112500000003</v>
      </c>
      <c r="I68" s="84">
        <f t="shared" ref="I68:I72" si="12">D68-E68+F68+H68+G68</f>
        <v>103559.446125</v>
      </c>
      <c r="M68" s="235"/>
      <c r="N68" s="235"/>
      <c r="O68" s="235"/>
      <c r="P68" s="235"/>
    </row>
    <row r="69" spans="1:16" s="139" customFormat="1">
      <c r="A69" s="211" t="s">
        <v>124</v>
      </c>
      <c r="B69" s="212" t="s">
        <v>128</v>
      </c>
      <c r="C69" s="195" t="s">
        <v>127</v>
      </c>
      <c r="D69" s="86">
        <v>88783</v>
      </c>
      <c r="E69" s="84">
        <v>1100</v>
      </c>
      <c r="F69" s="84">
        <f t="shared" si="10"/>
        <v>10960.375</v>
      </c>
      <c r="G69" s="84">
        <v>4961.1000000000004</v>
      </c>
      <c r="H69" s="84">
        <f t="shared" si="11"/>
        <v>518.02237500000001</v>
      </c>
      <c r="I69" s="84">
        <f t="shared" si="12"/>
        <v>104122.49737500001</v>
      </c>
      <c r="J69" s="236"/>
      <c r="M69" s="240"/>
      <c r="N69" s="240"/>
      <c r="O69" s="240"/>
      <c r="P69" s="240"/>
    </row>
    <row r="70" spans="1:16" s="139" customFormat="1">
      <c r="A70" s="211" t="s">
        <v>129</v>
      </c>
      <c r="B70" s="212" t="s">
        <v>130</v>
      </c>
      <c r="C70" s="195" t="s">
        <v>131</v>
      </c>
      <c r="D70" s="86">
        <v>89928</v>
      </c>
      <c r="E70" s="84">
        <v>1100</v>
      </c>
      <c r="F70" s="84">
        <f t="shared" si="10"/>
        <v>11103.5</v>
      </c>
      <c r="G70" s="84">
        <v>4961.1000000000004</v>
      </c>
      <c r="H70" s="84">
        <f t="shared" si="11"/>
        <v>524.46300000000008</v>
      </c>
      <c r="I70" s="84">
        <f t="shared" si="12"/>
        <v>105417.06300000001</v>
      </c>
      <c r="M70" s="240"/>
      <c r="N70" s="240"/>
      <c r="O70" s="240"/>
      <c r="P70" s="240"/>
    </row>
    <row r="71" spans="1:16" s="139" customFormat="1">
      <c r="A71" s="211" t="s">
        <v>132</v>
      </c>
      <c r="B71" s="212" t="s">
        <v>133</v>
      </c>
      <c r="C71" s="195" t="s">
        <v>134</v>
      </c>
      <c r="D71" s="86">
        <v>90627</v>
      </c>
      <c r="E71" s="84">
        <v>1100</v>
      </c>
      <c r="F71" s="84">
        <f t="shared" si="10"/>
        <v>11190.875</v>
      </c>
      <c r="G71" s="84">
        <v>4961.1000000000004</v>
      </c>
      <c r="H71" s="84">
        <f>(D71-E71+F71+G71)*0.005</f>
        <v>528.39487500000007</v>
      </c>
      <c r="I71" s="84">
        <f>D71-E71+F71+H71+G71</f>
        <v>106207.369875</v>
      </c>
      <c r="M71" s="240"/>
      <c r="N71" s="240"/>
      <c r="O71" s="240"/>
      <c r="P71" s="240"/>
    </row>
    <row r="72" spans="1:16" s="209" customFormat="1" ht="14.25">
      <c r="A72" s="211" t="s">
        <v>132</v>
      </c>
      <c r="B72" s="212" t="s">
        <v>135</v>
      </c>
      <c r="C72" s="195" t="s">
        <v>134</v>
      </c>
      <c r="D72" s="86">
        <v>92408</v>
      </c>
      <c r="E72" s="84">
        <v>1100</v>
      </c>
      <c r="F72" s="84">
        <f t="shared" si="10"/>
        <v>11413.5</v>
      </c>
      <c r="G72" s="84">
        <v>4961.1000000000004</v>
      </c>
      <c r="H72" s="84">
        <f t="shared" si="11"/>
        <v>538.41300000000001</v>
      </c>
      <c r="I72" s="84">
        <f t="shared" si="12"/>
        <v>108221.01300000001</v>
      </c>
      <c r="M72" s="229"/>
      <c r="N72" s="229"/>
      <c r="O72" s="229"/>
      <c r="P72" s="229"/>
    </row>
    <row r="73" spans="1:16" s="236" customFormat="1">
      <c r="A73" s="211" t="s">
        <v>119</v>
      </c>
      <c r="B73" s="212" t="s">
        <v>120</v>
      </c>
      <c r="C73" s="195" t="s">
        <v>121</v>
      </c>
      <c r="D73" s="86"/>
      <c r="E73" s="84"/>
      <c r="F73" s="84"/>
      <c r="G73" s="84"/>
      <c r="H73" s="84"/>
      <c r="I73" s="84"/>
      <c r="J73" s="139"/>
      <c r="M73" s="238"/>
      <c r="N73" s="238"/>
      <c r="O73" s="238"/>
      <c r="P73" s="238"/>
    </row>
    <row r="74" spans="1:16" s="236" customFormat="1">
      <c r="A74" s="213" t="s">
        <v>119</v>
      </c>
      <c r="B74" s="214" t="s">
        <v>122</v>
      </c>
      <c r="C74" s="195" t="s">
        <v>123</v>
      </c>
      <c r="D74" s="86">
        <v>92275</v>
      </c>
      <c r="E74" s="84">
        <v>1100</v>
      </c>
      <c r="F74" s="84">
        <f t="shared" si="10"/>
        <v>11396.875</v>
      </c>
      <c r="G74" s="84">
        <v>4961.1000000000004</v>
      </c>
      <c r="H74" s="84">
        <f>(D74-E74+F74+G74)*0.005</f>
        <v>537.66487500000005</v>
      </c>
      <c r="I74" s="84">
        <f>D74-E74+F74+H74+G74</f>
        <v>108070.63987500001</v>
      </c>
      <c r="J74" s="139"/>
      <c r="M74" s="238"/>
      <c r="N74" s="238"/>
      <c r="O74" s="238"/>
      <c r="P74" s="238"/>
    </row>
    <row r="75" spans="1:16" s="233" customFormat="1">
      <c r="A75" s="193" t="s">
        <v>63</v>
      </c>
      <c r="B75" s="194" t="s">
        <v>136</v>
      </c>
      <c r="C75" s="205"/>
      <c r="D75" s="84"/>
      <c r="E75" s="84"/>
      <c r="F75" s="84"/>
      <c r="G75" s="84"/>
      <c r="H75" s="84"/>
      <c r="I75" s="84"/>
      <c r="J75" s="236"/>
      <c r="M75" s="235"/>
      <c r="N75" s="235"/>
      <c r="O75" s="235"/>
      <c r="P75" s="235"/>
    </row>
    <row r="76" spans="1:16" s="233" customFormat="1">
      <c r="A76" s="193" t="s">
        <v>63</v>
      </c>
      <c r="B76" s="194" t="s">
        <v>137</v>
      </c>
      <c r="C76" s="205"/>
      <c r="D76" s="84"/>
      <c r="E76" s="84"/>
      <c r="F76" s="84"/>
      <c r="G76" s="84"/>
      <c r="H76" s="84"/>
      <c r="I76" s="84"/>
      <c r="M76" s="235"/>
      <c r="N76" s="235"/>
      <c r="O76" s="235"/>
      <c r="P76" s="235"/>
    </row>
    <row r="77" spans="1:16" s="233" customFormat="1" ht="15.75" thickBot="1">
      <c r="A77" s="206" t="s">
        <v>63</v>
      </c>
      <c r="B77" s="207" t="s">
        <v>138</v>
      </c>
      <c r="C77" s="215"/>
      <c r="D77" s="84"/>
      <c r="E77" s="84"/>
      <c r="F77" s="84"/>
      <c r="G77" s="84"/>
      <c r="H77" s="84"/>
      <c r="I77" s="84"/>
      <c r="M77" s="235"/>
      <c r="N77" s="235"/>
      <c r="O77" s="235"/>
      <c r="P77" s="235"/>
    </row>
    <row r="78" spans="1:16" s="233" customFormat="1" ht="15.75" thickBot="1">
      <c r="A78" s="216"/>
      <c r="B78" s="217"/>
      <c r="C78" s="218"/>
      <c r="D78" s="219"/>
      <c r="E78" s="219"/>
      <c r="F78" s="200"/>
      <c r="G78" s="200"/>
      <c r="H78" s="200"/>
      <c r="I78" s="200"/>
      <c r="M78" s="235"/>
      <c r="N78" s="235"/>
      <c r="O78" s="235"/>
      <c r="P78" s="235"/>
    </row>
    <row r="79" spans="1:16" s="233" customFormat="1" ht="15.75" thickBot="1">
      <c r="A79" s="400" t="s">
        <v>139</v>
      </c>
      <c r="B79" s="401"/>
      <c r="C79" s="401"/>
      <c r="D79" s="401"/>
      <c r="E79" s="402"/>
      <c r="F79" s="210"/>
      <c r="G79" s="210"/>
      <c r="H79" s="210"/>
      <c r="I79" s="210"/>
      <c r="M79" s="235"/>
      <c r="N79" s="235"/>
      <c r="O79" s="235"/>
      <c r="P79" s="235"/>
    </row>
    <row r="80" spans="1:16" s="233" customFormat="1" ht="15.75" thickBot="1">
      <c r="A80" s="400" t="s">
        <v>140</v>
      </c>
      <c r="B80" s="402"/>
      <c r="C80" s="139"/>
      <c r="D80" s="405" t="s">
        <v>141</v>
      </c>
      <c r="E80" s="406"/>
      <c r="F80" s="210"/>
      <c r="G80" s="210"/>
      <c r="H80" s="210"/>
      <c r="I80" s="210"/>
      <c r="M80" s="235"/>
      <c r="N80" s="235"/>
      <c r="O80" s="235"/>
      <c r="P80" s="235"/>
    </row>
    <row r="81" spans="1:16" s="233" customFormat="1">
      <c r="A81" s="220" t="s">
        <v>142</v>
      </c>
      <c r="B81" s="221" t="s">
        <v>143</v>
      </c>
      <c r="C81" s="209"/>
      <c r="D81" s="222" t="s">
        <v>142</v>
      </c>
      <c r="E81" s="222" t="s">
        <v>143</v>
      </c>
      <c r="F81" s="210"/>
      <c r="G81" s="210"/>
      <c r="H81" s="210"/>
      <c r="I81" s="210"/>
      <c r="M81" s="235"/>
      <c r="N81" s="235"/>
      <c r="O81" s="235"/>
      <c r="P81" s="235"/>
    </row>
    <row r="82" spans="1:16" s="233" customFormat="1">
      <c r="A82" s="223" t="s">
        <v>144</v>
      </c>
      <c r="B82" s="224">
        <v>300</v>
      </c>
      <c r="C82" s="209"/>
      <c r="D82" s="205" t="s">
        <v>145</v>
      </c>
      <c r="E82" s="225">
        <v>300</v>
      </c>
      <c r="F82" s="210"/>
      <c r="G82" s="210"/>
      <c r="H82" s="210"/>
      <c r="I82" s="210"/>
      <c r="M82" s="235"/>
      <c r="N82" s="235"/>
      <c r="O82" s="235"/>
      <c r="P82" s="235"/>
    </row>
    <row r="83" spans="1:16" s="233" customFormat="1" ht="15" customHeight="1">
      <c r="A83" s="223" t="s">
        <v>146</v>
      </c>
      <c r="B83" s="224">
        <v>400</v>
      </c>
      <c r="C83" s="209"/>
      <c r="D83" s="205" t="s">
        <v>147</v>
      </c>
      <c r="E83" s="225">
        <v>400</v>
      </c>
      <c r="F83" s="210"/>
      <c r="G83" s="471" t="s">
        <v>260</v>
      </c>
      <c r="H83" s="471"/>
      <c r="I83" s="471"/>
      <c r="M83" s="235"/>
      <c r="N83" s="235"/>
      <c r="O83" s="235"/>
      <c r="P83" s="235"/>
    </row>
    <row r="84" spans="1:16" s="233" customFormat="1" ht="15" customHeight="1">
      <c r="A84" s="223" t="s">
        <v>148</v>
      </c>
      <c r="B84" s="224">
        <v>500</v>
      </c>
      <c r="C84" s="209"/>
      <c r="D84" s="205" t="s">
        <v>149</v>
      </c>
      <c r="E84" s="225">
        <v>500</v>
      </c>
      <c r="F84" s="210"/>
      <c r="G84" s="469" t="s">
        <v>261</v>
      </c>
      <c r="H84" s="469"/>
      <c r="I84" s="469"/>
      <c r="J84" s="469"/>
      <c r="M84" s="235"/>
      <c r="N84" s="235"/>
      <c r="O84" s="235"/>
      <c r="P84" s="235"/>
    </row>
    <row r="85" spans="1:16" s="233" customFormat="1" ht="15" customHeight="1">
      <c r="A85" s="223" t="s">
        <v>150</v>
      </c>
      <c r="B85" s="224">
        <v>600</v>
      </c>
      <c r="C85" s="209"/>
      <c r="D85" s="205" t="s">
        <v>151</v>
      </c>
      <c r="E85" s="225">
        <v>600</v>
      </c>
      <c r="F85" s="210"/>
      <c r="G85" s="297"/>
      <c r="H85" s="297"/>
      <c r="I85" s="297"/>
    </row>
    <row r="86" spans="1:16" s="233" customFormat="1">
      <c r="A86" s="223" t="s">
        <v>152</v>
      </c>
      <c r="B86" s="224">
        <v>700</v>
      </c>
      <c r="C86" s="209"/>
      <c r="D86" s="205" t="s">
        <v>153</v>
      </c>
      <c r="E86" s="225">
        <v>700</v>
      </c>
      <c r="F86" s="210"/>
      <c r="G86" s="469"/>
      <c r="H86" s="469"/>
      <c r="I86" s="469"/>
      <c r="J86" s="469"/>
    </row>
    <row r="87" spans="1:16" s="233" customFormat="1">
      <c r="A87" s="223" t="s">
        <v>154</v>
      </c>
      <c r="B87" s="224">
        <v>800</v>
      </c>
      <c r="C87" s="209"/>
      <c r="D87" s="205" t="s">
        <v>155</v>
      </c>
      <c r="E87" s="225">
        <v>750</v>
      </c>
      <c r="F87" s="210"/>
      <c r="G87" s="210"/>
      <c r="H87" s="210"/>
      <c r="I87" s="210"/>
    </row>
    <row r="88" spans="1:16" s="233" customFormat="1">
      <c r="A88" s="226" t="s">
        <v>156</v>
      </c>
      <c r="B88" s="227">
        <v>900</v>
      </c>
      <c r="C88" s="209"/>
      <c r="D88" s="205" t="s">
        <v>157</v>
      </c>
      <c r="E88" s="225">
        <v>800</v>
      </c>
      <c r="F88" s="210"/>
      <c r="G88" s="210"/>
      <c r="H88" s="210"/>
      <c r="I88" s="210"/>
    </row>
    <row r="89" spans="1:16" s="233" customFormat="1">
      <c r="A89" s="197" t="s">
        <v>236</v>
      </c>
      <c r="B89" s="228"/>
      <c r="C89" s="209"/>
      <c r="D89" s="229"/>
      <c r="E89" s="230"/>
      <c r="F89" s="210"/>
      <c r="G89" s="210"/>
      <c r="H89" s="210"/>
      <c r="I89" s="210"/>
    </row>
    <row r="90" spans="1:16" s="233" customFormat="1">
      <c r="A90" s="241" t="s">
        <v>159</v>
      </c>
      <c r="B90" s="242"/>
      <c r="C90" s="243"/>
      <c r="D90" s="243"/>
      <c r="E90" s="243"/>
      <c r="F90" s="243"/>
      <c r="G90" s="243"/>
      <c r="H90" s="243"/>
      <c r="I90" s="243"/>
    </row>
    <row r="91" spans="1:16" s="233" customFormat="1">
      <c r="A91" s="241" t="s">
        <v>160</v>
      </c>
      <c r="B91" s="242"/>
      <c r="C91" s="243"/>
      <c r="D91" s="243"/>
      <c r="E91" s="243"/>
      <c r="F91" s="243"/>
      <c r="G91" s="243"/>
      <c r="H91" s="243"/>
      <c r="I91" s="243"/>
    </row>
    <row r="92" spans="1:16" s="96" customFormat="1">
      <c r="B92" s="191"/>
      <c r="C92" s="192"/>
      <c r="D92" s="192"/>
      <c r="E92" s="192"/>
      <c r="F92" s="192"/>
      <c r="G92" s="192"/>
      <c r="H92" s="192"/>
      <c r="I92" s="192"/>
    </row>
    <row r="93" spans="1:16" s="96" customFormat="1">
      <c r="B93" s="191"/>
      <c r="C93" s="192"/>
      <c r="D93" s="192"/>
      <c r="E93" s="192"/>
      <c r="F93" s="192"/>
      <c r="G93" s="192"/>
      <c r="H93" s="192"/>
      <c r="I93" s="192"/>
    </row>
    <row r="94" spans="1:16" s="96" customFormat="1">
      <c r="B94" s="191"/>
      <c r="C94" s="192"/>
      <c r="D94" s="192"/>
      <c r="E94" s="192"/>
      <c r="F94" s="192"/>
      <c r="G94" s="192"/>
      <c r="H94" s="192"/>
      <c r="I94" s="192"/>
    </row>
    <row r="95" spans="1:16" s="96" customFormat="1">
      <c r="B95" s="191"/>
      <c r="C95" s="192"/>
      <c r="D95" s="192"/>
      <c r="E95" s="192"/>
      <c r="F95" s="192"/>
      <c r="G95" s="192"/>
      <c r="H95" s="192"/>
      <c r="I95" s="192"/>
    </row>
    <row r="96" spans="1:16" s="96" customFormat="1">
      <c r="B96" s="191"/>
      <c r="C96" s="192"/>
      <c r="D96" s="192"/>
      <c r="E96" s="192"/>
      <c r="F96" s="192"/>
      <c r="G96" s="192"/>
      <c r="H96" s="192"/>
      <c r="I96" s="192"/>
    </row>
    <row r="97" spans="1:9" s="96" customFormat="1">
      <c r="B97" s="191"/>
      <c r="C97" s="192"/>
      <c r="D97" s="192"/>
      <c r="E97" s="192"/>
      <c r="F97" s="192"/>
      <c r="G97" s="192"/>
      <c r="H97" s="192"/>
      <c r="I97" s="192"/>
    </row>
    <row r="98" spans="1:9" s="96" customFormat="1">
      <c r="B98" s="191"/>
      <c r="C98" s="192"/>
      <c r="D98" s="192"/>
      <c r="E98" s="192"/>
      <c r="F98" s="192"/>
      <c r="G98" s="192"/>
      <c r="H98" s="192"/>
      <c r="I98" s="192"/>
    </row>
    <row r="99" spans="1:9" s="96" customFormat="1">
      <c r="B99" s="191"/>
      <c r="C99" s="192"/>
      <c r="D99" s="192"/>
      <c r="E99" s="192"/>
      <c r="F99" s="192"/>
      <c r="G99" s="192"/>
      <c r="H99" s="192"/>
      <c r="I99" s="192"/>
    </row>
    <row r="100" spans="1:9" s="96" customFormat="1">
      <c r="B100" s="191"/>
      <c r="C100" s="192"/>
      <c r="D100" s="192"/>
      <c r="E100" s="192"/>
      <c r="F100" s="192"/>
      <c r="G100" s="192"/>
      <c r="H100" s="192"/>
      <c r="I100" s="192"/>
    </row>
    <row r="101" spans="1:9" s="96" customFormat="1">
      <c r="B101" s="191"/>
      <c r="C101" s="192"/>
      <c r="D101" s="192"/>
      <c r="E101" s="192"/>
      <c r="F101" s="192"/>
      <c r="G101" s="192"/>
      <c r="H101" s="192"/>
      <c r="I101" s="192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9">
    <mergeCell ref="A65:I65"/>
    <mergeCell ref="A1:A4"/>
    <mergeCell ref="B1:H1"/>
    <mergeCell ref="I1:I4"/>
    <mergeCell ref="B2:H2"/>
    <mergeCell ref="B3:H3"/>
    <mergeCell ref="B4:H4"/>
    <mergeCell ref="A6:H7"/>
    <mergeCell ref="A8:I8"/>
    <mergeCell ref="A9:B9"/>
    <mergeCell ref="A37:I37"/>
    <mergeCell ref="A38:B38"/>
    <mergeCell ref="A66:B66"/>
    <mergeCell ref="A79:E79"/>
    <mergeCell ref="A80:B80"/>
    <mergeCell ref="D80:E80"/>
    <mergeCell ref="G86:J86"/>
    <mergeCell ref="G83:I83"/>
    <mergeCell ref="G84:J84"/>
  </mergeCells>
  <pageMargins left="0.25" right="0.25" top="0.34" bottom="0.33" header="0.3" footer="0.3"/>
  <pageSetup scale="50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C103"/>
  <sheetViews>
    <sheetView topLeftCell="A59" workbookViewId="0">
      <selection activeCell="D73" sqref="D73"/>
    </sheetView>
  </sheetViews>
  <sheetFormatPr defaultColWidth="14.85546875" defaultRowHeight="15"/>
  <cols>
    <col min="1" max="1" width="31.42578125" customWidth="1"/>
    <col min="2" max="2" width="25.42578125" style="1" customWidth="1"/>
    <col min="3" max="3" width="21.42578125" style="2" customWidth="1"/>
    <col min="4" max="4" width="25.7109375" style="2" customWidth="1"/>
    <col min="5" max="5" width="20.5703125" style="2" customWidth="1"/>
    <col min="6" max="6" width="14.85546875" style="2"/>
    <col min="7" max="7" width="15.7109375" style="2" customWidth="1"/>
    <col min="8" max="8" width="17.42578125" style="2" customWidth="1"/>
    <col min="9" max="9" width="35.42578125" style="52" customWidth="1"/>
  </cols>
  <sheetData>
    <row r="1" spans="1:16" ht="46.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72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72"/>
    </row>
    <row r="3" spans="1:16" ht="15.75">
      <c r="A3" s="421"/>
      <c r="B3" s="473" t="s">
        <v>242</v>
      </c>
      <c r="C3" s="473"/>
      <c r="D3" s="473"/>
      <c r="E3" s="473"/>
      <c r="F3" s="473"/>
      <c r="G3" s="473"/>
      <c r="H3" s="473"/>
      <c r="I3" s="472"/>
    </row>
    <row r="4" spans="1:16" ht="15.75">
      <c r="A4" s="421"/>
      <c r="B4" s="423" t="s">
        <v>243</v>
      </c>
      <c r="C4" s="423"/>
      <c r="D4" s="423"/>
      <c r="E4" s="423"/>
      <c r="F4" s="423"/>
      <c r="G4" s="423"/>
      <c r="H4" s="423"/>
      <c r="I4" s="472"/>
    </row>
    <row r="5" spans="1:16" ht="15.75" thickBot="1"/>
    <row r="6" spans="1:16">
      <c r="A6" s="407" t="s">
        <v>161</v>
      </c>
      <c r="B6" s="408"/>
      <c r="C6" s="408"/>
      <c r="D6" s="408"/>
      <c r="E6" s="408"/>
      <c r="F6" s="408"/>
      <c r="G6" s="408"/>
      <c r="H6" s="431"/>
      <c r="I6" s="53" t="s">
        <v>185</v>
      </c>
    </row>
    <row r="7" spans="1:16" ht="15.75" thickBot="1">
      <c r="A7" s="409"/>
      <c r="B7" s="410"/>
      <c r="C7" s="410"/>
      <c r="D7" s="410"/>
      <c r="E7" s="410"/>
      <c r="F7" s="410"/>
      <c r="G7" s="410"/>
      <c r="H7" s="432"/>
      <c r="I7" s="4" t="s">
        <v>266</v>
      </c>
    </row>
    <row r="8" spans="1:16" ht="2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6" s="7" customFormat="1">
      <c r="A9" s="415" t="s">
        <v>7</v>
      </c>
      <c r="B9" s="415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 ht="15.75">
      <c r="A10" s="92" t="s">
        <v>15</v>
      </c>
      <c r="B10" s="93" t="s">
        <v>16</v>
      </c>
      <c r="C10" s="94" t="s">
        <v>17</v>
      </c>
      <c r="D10" s="78">
        <v>74103</v>
      </c>
      <c r="E10" s="78">
        <v>1100</v>
      </c>
      <c r="F10" s="78">
        <f t="shared" ref="F10:F15" si="0">(D10-E10)*0.125</f>
        <v>9125.375</v>
      </c>
      <c r="G10" s="78">
        <v>5272.42</v>
      </c>
      <c r="H10" s="78">
        <f t="shared" ref="H10:H35" si="1">(D10-E10+F10+G10)*0.005</f>
        <v>437.00397500000003</v>
      </c>
      <c r="I10" s="78">
        <f t="shared" ref="I10:I35" si="2">D10-E10+F10+H10+G10</f>
        <v>87837.798974999998</v>
      </c>
    </row>
    <row r="11" spans="1:16" s="231" customFormat="1" ht="15.75">
      <c r="A11" s="92" t="s">
        <v>15</v>
      </c>
      <c r="B11" s="93" t="s">
        <v>24</v>
      </c>
      <c r="C11" s="94" t="s">
        <v>25</v>
      </c>
      <c r="D11" s="78">
        <v>74103</v>
      </c>
      <c r="E11" s="78">
        <v>1100</v>
      </c>
      <c r="F11" s="78">
        <f t="shared" si="0"/>
        <v>9125.375</v>
      </c>
      <c r="G11" s="78">
        <v>5272.42</v>
      </c>
      <c r="H11" s="78">
        <f t="shared" si="1"/>
        <v>437.00397500000003</v>
      </c>
      <c r="I11" s="78">
        <f t="shared" si="2"/>
        <v>87837.798974999998</v>
      </c>
    </row>
    <row r="12" spans="1:16" s="231" customFormat="1" ht="15.75">
      <c r="A12" s="92" t="s">
        <v>15</v>
      </c>
      <c r="B12" s="93" t="s">
        <v>20</v>
      </c>
      <c r="C12" s="94" t="s">
        <v>21</v>
      </c>
      <c r="D12" s="78"/>
      <c r="E12" s="78"/>
      <c r="F12" s="78"/>
      <c r="G12" s="78"/>
      <c r="H12" s="78"/>
      <c r="I12" s="78"/>
      <c r="M12" s="284"/>
      <c r="N12" s="285"/>
      <c r="O12" s="285"/>
      <c r="P12" s="285"/>
    </row>
    <row r="13" spans="1:16" s="231" customFormat="1" ht="15.75">
      <c r="A13" s="92" t="s">
        <v>15</v>
      </c>
      <c r="B13" s="93" t="s">
        <v>22</v>
      </c>
      <c r="C13" s="94" t="s">
        <v>23</v>
      </c>
      <c r="D13" s="78"/>
      <c r="E13" s="78"/>
      <c r="F13" s="78"/>
      <c r="G13" s="78"/>
      <c r="H13" s="78"/>
      <c r="I13" s="78"/>
      <c r="M13" s="284"/>
      <c r="N13" s="285"/>
      <c r="O13" s="285"/>
      <c r="P13" s="285"/>
    </row>
    <row r="14" spans="1:16" s="231" customFormat="1" ht="15.75">
      <c r="A14" s="92" t="s">
        <v>15</v>
      </c>
      <c r="B14" s="93" t="s">
        <v>18</v>
      </c>
      <c r="C14" s="94" t="s">
        <v>19</v>
      </c>
      <c r="D14" s="78">
        <v>74949</v>
      </c>
      <c r="E14" s="78">
        <v>1100</v>
      </c>
      <c r="F14" s="78">
        <f t="shared" si="0"/>
        <v>9231.125</v>
      </c>
      <c r="G14" s="78">
        <v>5272.42</v>
      </c>
      <c r="H14" s="78">
        <f t="shared" si="1"/>
        <v>441.76272499999999</v>
      </c>
      <c r="I14" s="78">
        <f t="shared" si="2"/>
        <v>88794.307724999991</v>
      </c>
      <c r="M14" s="284"/>
      <c r="N14" s="285"/>
      <c r="O14" s="285"/>
      <c r="P14" s="285"/>
    </row>
    <row r="15" spans="1:16" s="286" customFormat="1" ht="15.75">
      <c r="A15" s="92" t="s">
        <v>26</v>
      </c>
      <c r="B15" s="93" t="s">
        <v>27</v>
      </c>
      <c r="C15" s="94" t="s">
        <v>23</v>
      </c>
      <c r="D15" s="78">
        <v>75843</v>
      </c>
      <c r="E15" s="78">
        <v>1100</v>
      </c>
      <c r="F15" s="78">
        <f t="shared" si="0"/>
        <v>9342.875</v>
      </c>
      <c r="G15" s="78">
        <v>5272.42</v>
      </c>
      <c r="H15" s="78">
        <f t="shared" si="1"/>
        <v>446.79147499999999</v>
      </c>
      <c r="I15" s="78">
        <f t="shared" si="2"/>
        <v>89805.086475000004</v>
      </c>
      <c r="M15" s="287"/>
      <c r="N15" s="288"/>
      <c r="O15" s="288"/>
      <c r="P15" s="288"/>
    </row>
    <row r="16" spans="1:16" s="231" customFormat="1" ht="15.75">
      <c r="A16" s="92" t="s">
        <v>32</v>
      </c>
      <c r="B16" s="93" t="s">
        <v>33</v>
      </c>
      <c r="C16" s="94" t="s">
        <v>34</v>
      </c>
      <c r="D16" s="78"/>
      <c r="E16" s="78"/>
      <c r="F16" s="78"/>
      <c r="G16" s="78"/>
      <c r="H16" s="78"/>
      <c r="I16" s="78"/>
      <c r="M16" s="285"/>
      <c r="N16" s="285"/>
      <c r="O16" s="285"/>
      <c r="P16" s="285"/>
    </row>
    <row r="17" spans="1:16" s="231" customFormat="1" ht="15.75">
      <c r="A17" s="92" t="s">
        <v>35</v>
      </c>
      <c r="B17" s="93" t="s">
        <v>36</v>
      </c>
      <c r="C17" s="94" t="s">
        <v>37</v>
      </c>
      <c r="D17" s="78"/>
      <c r="E17" s="78"/>
      <c r="F17" s="78"/>
      <c r="G17" s="78"/>
      <c r="H17" s="78"/>
      <c r="I17" s="78"/>
      <c r="M17" s="285"/>
      <c r="N17" s="285"/>
      <c r="O17" s="285"/>
      <c r="P17" s="285"/>
    </row>
    <row r="18" spans="1:16" s="231" customFormat="1" ht="15.75">
      <c r="A18" s="92" t="s">
        <v>35</v>
      </c>
      <c r="B18" s="93" t="s">
        <v>38</v>
      </c>
      <c r="C18" s="94" t="s">
        <v>39</v>
      </c>
      <c r="D18" s="78"/>
      <c r="E18" s="78"/>
      <c r="F18" s="78"/>
      <c r="G18" s="78"/>
      <c r="H18" s="78"/>
      <c r="I18" s="78"/>
      <c r="M18" s="285"/>
      <c r="N18" s="285"/>
      <c r="O18" s="285"/>
      <c r="P18" s="285"/>
    </row>
    <row r="19" spans="1:16" s="231" customFormat="1" ht="15.75">
      <c r="A19" s="92" t="s">
        <v>28</v>
      </c>
      <c r="B19" s="93" t="s">
        <v>29</v>
      </c>
      <c r="C19" s="94" t="s">
        <v>19</v>
      </c>
      <c r="D19" s="78">
        <v>77480</v>
      </c>
      <c r="E19" s="78">
        <v>1100</v>
      </c>
      <c r="F19" s="78">
        <f t="shared" ref="F19:F32" si="3">(D19-E19)*0.125</f>
        <v>9547.5</v>
      </c>
      <c r="G19" s="78">
        <v>5272.42</v>
      </c>
      <c r="H19" s="78">
        <f t="shared" si="1"/>
        <v>455.99959999999999</v>
      </c>
      <c r="I19" s="78">
        <f t="shared" si="2"/>
        <v>91655.919599999994</v>
      </c>
      <c r="M19" s="285"/>
      <c r="N19" s="285"/>
      <c r="O19" s="285"/>
      <c r="P19" s="285"/>
    </row>
    <row r="20" spans="1:16" s="231" customFormat="1" ht="15.75">
      <c r="A20" s="92" t="s">
        <v>30</v>
      </c>
      <c r="B20" s="93" t="s">
        <v>31</v>
      </c>
      <c r="C20" s="94" t="s">
        <v>23</v>
      </c>
      <c r="D20" s="78"/>
      <c r="E20" s="78"/>
      <c r="F20" s="78"/>
      <c r="G20" s="78"/>
      <c r="H20" s="78"/>
      <c r="I20" s="78"/>
      <c r="M20" s="285"/>
      <c r="N20" s="285"/>
      <c r="O20" s="285"/>
      <c r="P20" s="285"/>
    </row>
    <row r="21" spans="1:16" s="231" customFormat="1" ht="15.75">
      <c r="A21" s="105" t="s">
        <v>59</v>
      </c>
      <c r="B21" s="93" t="s">
        <v>60</v>
      </c>
      <c r="C21" s="94" t="s">
        <v>19</v>
      </c>
      <c r="D21" s="78">
        <v>82359</v>
      </c>
      <c r="E21" s="78">
        <v>1100</v>
      </c>
      <c r="F21" s="78">
        <f t="shared" si="3"/>
        <v>10157.375</v>
      </c>
      <c r="G21" s="78">
        <v>5272.42</v>
      </c>
      <c r="H21" s="78">
        <f t="shared" si="1"/>
        <v>483.44397500000002</v>
      </c>
      <c r="I21" s="78">
        <f t="shared" si="2"/>
        <v>97172.238975</v>
      </c>
      <c r="M21" s="284"/>
      <c r="N21" s="285"/>
      <c r="O21" s="285"/>
      <c r="P21" s="285"/>
    </row>
    <row r="22" spans="1:16" s="231" customFormat="1" ht="15.75">
      <c r="A22" s="105" t="s">
        <v>40</v>
      </c>
      <c r="B22" s="93" t="s">
        <v>41</v>
      </c>
      <c r="C22" s="94" t="s">
        <v>23</v>
      </c>
      <c r="D22" s="78">
        <v>78677</v>
      </c>
      <c r="E22" s="78">
        <v>1100</v>
      </c>
      <c r="F22" s="78">
        <f t="shared" si="3"/>
        <v>9697.125</v>
      </c>
      <c r="G22" s="78">
        <v>5272.42</v>
      </c>
      <c r="H22" s="78">
        <f t="shared" si="1"/>
        <v>462.73272500000002</v>
      </c>
      <c r="I22" s="78">
        <f t="shared" si="2"/>
        <v>93009.277724999993</v>
      </c>
      <c r="M22" s="284"/>
      <c r="N22" s="285"/>
      <c r="O22" s="285"/>
      <c r="P22" s="285"/>
    </row>
    <row r="23" spans="1:16" s="231" customFormat="1" ht="15.75">
      <c r="A23" s="105" t="s">
        <v>40</v>
      </c>
      <c r="B23" s="93" t="s">
        <v>42</v>
      </c>
      <c r="C23" s="94" t="s">
        <v>43</v>
      </c>
      <c r="D23" s="78">
        <v>83204</v>
      </c>
      <c r="E23" s="78">
        <v>1100</v>
      </c>
      <c r="F23" s="78">
        <f t="shared" si="3"/>
        <v>10263</v>
      </c>
      <c r="G23" s="78">
        <v>5272.42</v>
      </c>
      <c r="H23" s="78">
        <f t="shared" si="1"/>
        <v>488.19709999999998</v>
      </c>
      <c r="I23" s="78">
        <f t="shared" si="2"/>
        <v>98127.617100000003</v>
      </c>
      <c r="M23" s="284"/>
      <c r="N23" s="285"/>
      <c r="O23" s="285"/>
      <c r="P23" s="285"/>
    </row>
    <row r="24" spans="1:16" s="231" customFormat="1" ht="15.75">
      <c r="A24" s="105" t="s">
        <v>59</v>
      </c>
      <c r="B24" s="93" t="s">
        <v>61</v>
      </c>
      <c r="C24" s="94" t="s">
        <v>62</v>
      </c>
      <c r="D24" s="78"/>
      <c r="E24" s="78"/>
      <c r="F24" s="78"/>
      <c r="G24" s="78"/>
      <c r="H24" s="78"/>
      <c r="I24" s="78"/>
      <c r="M24" s="284"/>
      <c r="N24" s="285"/>
      <c r="O24" s="285"/>
      <c r="P24" s="285"/>
    </row>
    <row r="25" spans="1:16" s="231" customFormat="1" ht="15.75">
      <c r="A25" s="105" t="s">
        <v>40</v>
      </c>
      <c r="B25" s="93" t="s">
        <v>44</v>
      </c>
      <c r="C25" s="94" t="s">
        <v>45</v>
      </c>
      <c r="D25" s="78">
        <v>78594</v>
      </c>
      <c r="E25" s="78">
        <v>1100</v>
      </c>
      <c r="F25" s="78">
        <f t="shared" si="3"/>
        <v>9686.75</v>
      </c>
      <c r="G25" s="78">
        <v>5272.42</v>
      </c>
      <c r="H25" s="78">
        <f t="shared" si="1"/>
        <v>462.26585</v>
      </c>
      <c r="I25" s="78">
        <f t="shared" si="2"/>
        <v>92915.435849999994</v>
      </c>
      <c r="M25" s="284"/>
      <c r="N25" s="285"/>
      <c r="O25" s="285"/>
      <c r="P25" s="285"/>
    </row>
    <row r="26" spans="1:16" s="231" customFormat="1" ht="15.75">
      <c r="A26" s="105" t="s">
        <v>40</v>
      </c>
      <c r="B26" s="93" t="s">
        <v>46</v>
      </c>
      <c r="C26" s="94" t="s">
        <v>45</v>
      </c>
      <c r="D26" s="78">
        <v>78672</v>
      </c>
      <c r="E26" s="78">
        <v>1100</v>
      </c>
      <c r="F26" s="78">
        <f t="shared" si="3"/>
        <v>9696.5</v>
      </c>
      <c r="G26" s="78">
        <v>5272.42</v>
      </c>
      <c r="H26" s="78">
        <f t="shared" si="1"/>
        <v>462.70460000000003</v>
      </c>
      <c r="I26" s="78">
        <f t="shared" si="2"/>
        <v>93003.624599999996</v>
      </c>
      <c r="M26" s="284"/>
      <c r="N26" s="285"/>
      <c r="O26" s="285"/>
      <c r="P26" s="285"/>
    </row>
    <row r="27" spans="1:16" s="231" customFormat="1" ht="15.75">
      <c r="A27" s="105" t="s">
        <v>40</v>
      </c>
      <c r="B27" s="93" t="s">
        <v>47</v>
      </c>
      <c r="C27" s="94" t="s">
        <v>233</v>
      </c>
      <c r="D27" s="78">
        <v>80268</v>
      </c>
      <c r="E27" s="78">
        <v>1100</v>
      </c>
      <c r="F27" s="78">
        <f>(D27-E27)*0.125</f>
        <v>9896</v>
      </c>
      <c r="G27" s="78">
        <v>5272.42</v>
      </c>
      <c r="H27" s="78">
        <f t="shared" si="1"/>
        <v>471.68209999999999</v>
      </c>
      <c r="I27" s="78">
        <f t="shared" si="2"/>
        <v>94808.102100000004</v>
      </c>
      <c r="M27" s="284"/>
      <c r="N27" s="285"/>
      <c r="O27" s="285"/>
      <c r="P27" s="285"/>
    </row>
    <row r="28" spans="1:16" s="231" customFormat="1" ht="15.75">
      <c r="A28" s="105" t="s">
        <v>40</v>
      </c>
      <c r="B28" s="93" t="s">
        <v>49</v>
      </c>
      <c r="C28" s="94" t="s">
        <v>233</v>
      </c>
      <c r="D28" s="78">
        <v>79194</v>
      </c>
      <c r="E28" s="78">
        <v>1100</v>
      </c>
      <c r="F28" s="78">
        <f>(D28-E28)*0.125</f>
        <v>9761.75</v>
      </c>
      <c r="G28" s="78">
        <v>5272.42</v>
      </c>
      <c r="H28" s="78">
        <f t="shared" si="1"/>
        <v>465.64085</v>
      </c>
      <c r="I28" s="78">
        <f t="shared" si="2"/>
        <v>93593.810849999994</v>
      </c>
      <c r="M28" s="284"/>
      <c r="N28" s="285"/>
      <c r="O28" s="285"/>
      <c r="P28" s="285"/>
    </row>
    <row r="29" spans="1:16" s="231" customFormat="1" ht="15.75">
      <c r="A29" s="105" t="s">
        <v>40</v>
      </c>
      <c r="B29" s="93" t="s">
        <v>50</v>
      </c>
      <c r="C29" s="94" t="s">
        <v>51</v>
      </c>
      <c r="D29" s="78"/>
      <c r="E29" s="78"/>
      <c r="F29" s="78"/>
      <c r="G29" s="78"/>
      <c r="H29" s="78"/>
      <c r="I29" s="78"/>
      <c r="M29" s="284"/>
      <c r="N29" s="285"/>
      <c r="O29" s="285"/>
      <c r="P29" s="285"/>
    </row>
    <row r="30" spans="1:16" s="231" customFormat="1" ht="15.75">
      <c r="A30" s="105" t="s">
        <v>40</v>
      </c>
      <c r="B30" s="93" t="s">
        <v>52</v>
      </c>
      <c r="C30" s="94" t="s">
        <v>53</v>
      </c>
      <c r="D30" s="78"/>
      <c r="E30" s="78"/>
      <c r="F30" s="78"/>
      <c r="G30" s="78"/>
      <c r="H30" s="78"/>
      <c r="I30" s="78"/>
      <c r="M30" s="284"/>
      <c r="N30" s="285"/>
      <c r="O30" s="285"/>
      <c r="P30" s="285"/>
    </row>
    <row r="31" spans="1:16" s="231" customFormat="1" ht="15.75">
      <c r="A31" s="105" t="s">
        <v>40</v>
      </c>
      <c r="B31" s="93" t="s">
        <v>54</v>
      </c>
      <c r="C31" s="94" t="s">
        <v>43</v>
      </c>
      <c r="D31" s="78"/>
      <c r="E31" s="78"/>
      <c r="F31" s="78"/>
      <c r="G31" s="78"/>
      <c r="H31" s="78"/>
      <c r="I31" s="78"/>
      <c r="M31" s="284"/>
      <c r="N31" s="285"/>
      <c r="O31" s="285"/>
      <c r="P31" s="285"/>
    </row>
    <row r="32" spans="1:16" s="286" customFormat="1" ht="15.75">
      <c r="A32" s="105" t="s">
        <v>40</v>
      </c>
      <c r="B32" s="93" t="s">
        <v>55</v>
      </c>
      <c r="C32" s="94" t="s">
        <v>56</v>
      </c>
      <c r="D32" s="78">
        <v>80170</v>
      </c>
      <c r="E32" s="78">
        <v>1100</v>
      </c>
      <c r="F32" s="78">
        <f t="shared" si="3"/>
        <v>9883.75</v>
      </c>
      <c r="G32" s="78">
        <v>5272.42</v>
      </c>
      <c r="H32" s="78">
        <f t="shared" si="1"/>
        <v>471.13085000000001</v>
      </c>
      <c r="I32" s="78">
        <f t="shared" si="2"/>
        <v>94697.30085</v>
      </c>
      <c r="M32" s="287"/>
      <c r="N32" s="288"/>
      <c r="O32" s="288"/>
      <c r="P32" s="288"/>
    </row>
    <row r="33" spans="1:237" s="231" customFormat="1" ht="15.75">
      <c r="A33" s="105" t="s">
        <v>40</v>
      </c>
      <c r="B33" s="93" t="s">
        <v>57</v>
      </c>
      <c r="C33" s="94" t="s">
        <v>58</v>
      </c>
      <c r="D33" s="78">
        <v>80170</v>
      </c>
      <c r="E33" s="78">
        <v>1100</v>
      </c>
      <c r="F33" s="78">
        <f t="shared" ref="F33" si="4">(D33-E33)*0.125</f>
        <v>9883.75</v>
      </c>
      <c r="G33" s="78">
        <v>5272.42</v>
      </c>
      <c r="H33" s="78">
        <f t="shared" ref="H33" si="5">(D33-E33+F33+G33)*0.005</f>
        <v>471.13085000000001</v>
      </c>
      <c r="I33" s="78">
        <f t="shared" ref="I33" si="6">D33-E33+F33+H33+G33</f>
        <v>94697.30085</v>
      </c>
      <c r="M33" s="284"/>
      <c r="N33" s="285"/>
      <c r="O33" s="285"/>
      <c r="P33" s="285"/>
    </row>
    <row r="34" spans="1:237" s="231" customFormat="1" ht="15.75">
      <c r="A34" s="92" t="s">
        <v>63</v>
      </c>
      <c r="B34" s="93" t="s">
        <v>64</v>
      </c>
      <c r="C34" s="94"/>
      <c r="D34" s="78">
        <v>68829</v>
      </c>
      <c r="E34" s="78">
        <v>0</v>
      </c>
      <c r="F34" s="78">
        <f>(D34-E34)*0.125</f>
        <v>8603.625</v>
      </c>
      <c r="G34" s="78">
        <v>5272.42</v>
      </c>
      <c r="H34" s="78">
        <f t="shared" si="1"/>
        <v>413.52522499999998</v>
      </c>
      <c r="I34" s="78">
        <f t="shared" si="2"/>
        <v>83118.570225000003</v>
      </c>
      <c r="M34" s="285"/>
      <c r="N34" s="285"/>
      <c r="O34" s="285"/>
      <c r="P34" s="285"/>
    </row>
    <row r="35" spans="1:237" s="231" customFormat="1" ht="15.75">
      <c r="A35" s="92" t="s">
        <v>63</v>
      </c>
      <c r="B35" s="93" t="s">
        <v>65</v>
      </c>
      <c r="C35" s="94"/>
      <c r="D35" s="78">
        <v>68829</v>
      </c>
      <c r="E35" s="78">
        <v>0</v>
      </c>
      <c r="F35" s="78">
        <f>(D35-E35)*0.125</f>
        <v>8603.625</v>
      </c>
      <c r="G35" s="78">
        <v>5272.42</v>
      </c>
      <c r="H35" s="78">
        <f t="shared" si="1"/>
        <v>413.52522499999998</v>
      </c>
      <c r="I35" s="78">
        <f t="shared" si="2"/>
        <v>83118.570225000003</v>
      </c>
      <c r="M35" s="285"/>
      <c r="N35" s="285"/>
      <c r="O35" s="285"/>
      <c r="P35" s="285"/>
    </row>
    <row r="36" spans="1:237" s="285" customFormat="1" ht="16.5" thickBot="1">
      <c r="A36" s="165"/>
      <c r="B36" s="129"/>
      <c r="C36" s="166"/>
      <c r="D36" s="131"/>
      <c r="E36" s="131"/>
      <c r="F36" s="131"/>
      <c r="G36" s="78"/>
      <c r="H36" s="131"/>
      <c r="I36" s="298"/>
      <c r="IC36" s="231"/>
    </row>
    <row r="37" spans="1:237" s="231" customFormat="1" ht="15.75">
      <c r="A37" s="435" t="s">
        <v>66</v>
      </c>
      <c r="B37" s="436"/>
      <c r="C37" s="436"/>
      <c r="D37" s="436"/>
      <c r="E37" s="436"/>
      <c r="F37" s="436"/>
      <c r="G37" s="436"/>
      <c r="H37" s="436"/>
      <c r="I37" s="437"/>
      <c r="M37" s="285"/>
      <c r="N37" s="285"/>
      <c r="O37" s="285"/>
      <c r="P37" s="285"/>
    </row>
    <row r="38" spans="1:237" s="289" customFormat="1" ht="15.75">
      <c r="A38" s="438" t="s">
        <v>7</v>
      </c>
      <c r="B38" s="438"/>
      <c r="C38" s="167" t="s">
        <v>8</v>
      </c>
      <c r="D38" s="167" t="s">
        <v>9</v>
      </c>
      <c r="E38" s="167" t="s">
        <v>10</v>
      </c>
      <c r="F38" s="167" t="s">
        <v>11</v>
      </c>
      <c r="G38" s="167" t="s">
        <v>12</v>
      </c>
      <c r="H38" s="167" t="s">
        <v>13</v>
      </c>
      <c r="I38" s="167" t="s">
        <v>14</v>
      </c>
      <c r="M38" s="165"/>
      <c r="N38" s="165"/>
      <c r="O38" s="165"/>
      <c r="P38" s="165"/>
    </row>
    <row r="39" spans="1:237" s="177" customFormat="1" ht="15.75">
      <c r="A39" s="92" t="s">
        <v>26</v>
      </c>
      <c r="B39" s="93" t="s">
        <v>67</v>
      </c>
      <c r="C39" s="117" t="s">
        <v>68</v>
      </c>
      <c r="D39" s="78"/>
      <c r="E39" s="78"/>
      <c r="F39" s="78"/>
      <c r="G39" s="78"/>
      <c r="H39" s="78"/>
      <c r="I39" s="78"/>
      <c r="M39" s="290"/>
      <c r="N39" s="290"/>
      <c r="O39" s="290"/>
      <c r="P39" s="290"/>
    </row>
    <row r="40" spans="1:237" s="177" customFormat="1" ht="15.75">
      <c r="A40" s="92" t="s">
        <v>69</v>
      </c>
      <c r="B40" s="93" t="s">
        <v>70</v>
      </c>
      <c r="C40" s="117" t="s">
        <v>71</v>
      </c>
      <c r="D40" s="78"/>
      <c r="E40" s="78"/>
      <c r="F40" s="78"/>
      <c r="G40" s="78"/>
      <c r="H40" s="78"/>
      <c r="I40" s="78"/>
      <c r="M40" s="290"/>
      <c r="N40" s="290"/>
      <c r="O40" s="290"/>
      <c r="P40" s="290"/>
    </row>
    <row r="41" spans="1:237" s="177" customFormat="1" ht="15.75">
      <c r="A41" s="92" t="s">
        <v>72</v>
      </c>
      <c r="B41" s="120" t="s">
        <v>73</v>
      </c>
      <c r="C41" s="117" t="s">
        <v>74</v>
      </c>
      <c r="D41" s="78"/>
      <c r="E41" s="78"/>
      <c r="F41" s="78"/>
      <c r="G41" s="78"/>
      <c r="H41" s="78"/>
      <c r="I41" s="78"/>
      <c r="M41" s="290"/>
      <c r="N41" s="290"/>
      <c r="O41" s="290"/>
      <c r="P41" s="290"/>
    </row>
    <row r="42" spans="1:237" s="231" customFormat="1" ht="15.75">
      <c r="A42" s="92" t="s">
        <v>75</v>
      </c>
      <c r="B42" s="93" t="s">
        <v>76</v>
      </c>
      <c r="C42" s="117" t="s">
        <v>77</v>
      </c>
      <c r="D42" s="78">
        <v>86447</v>
      </c>
      <c r="E42" s="78">
        <v>1100</v>
      </c>
      <c r="F42" s="78">
        <f t="shared" ref="F42:F44" si="7">(D42-E42)*0.125</f>
        <v>10668.375</v>
      </c>
      <c r="G42" s="78">
        <v>5272.42</v>
      </c>
      <c r="H42" s="78">
        <f>(D42-E42+F42+G42)*0.005</f>
        <v>506.43897500000003</v>
      </c>
      <c r="I42" s="78">
        <f>D42-E42+F42+H42+G42</f>
        <v>101794.233975</v>
      </c>
      <c r="M42" s="285"/>
      <c r="N42" s="285"/>
      <c r="O42" s="285"/>
      <c r="P42" s="285"/>
    </row>
    <row r="43" spans="1:237" s="286" customFormat="1" ht="15.75">
      <c r="A43" s="92" t="s">
        <v>75</v>
      </c>
      <c r="B43" s="93" t="s">
        <v>78</v>
      </c>
      <c r="C43" s="117" t="s">
        <v>43</v>
      </c>
      <c r="D43" s="78">
        <v>85600</v>
      </c>
      <c r="E43" s="78">
        <v>1100</v>
      </c>
      <c r="F43" s="78">
        <f t="shared" si="7"/>
        <v>10562.5</v>
      </c>
      <c r="G43" s="78">
        <v>5272.42</v>
      </c>
      <c r="H43" s="78">
        <f t="shared" ref="H43:H46" si="8">(D43-E43+F43+G43)*0.005</f>
        <v>501.6746</v>
      </c>
      <c r="I43" s="78">
        <f t="shared" ref="I43:I46" si="9">D43-E43+F43+H43+G43</f>
        <v>100836.5946</v>
      </c>
      <c r="M43" s="288"/>
      <c r="N43" s="288"/>
      <c r="O43" s="288"/>
      <c r="P43" s="288"/>
    </row>
    <row r="44" spans="1:237" s="231" customFormat="1" ht="15.75">
      <c r="A44" s="92" t="s">
        <v>79</v>
      </c>
      <c r="B44" s="93" t="s">
        <v>80</v>
      </c>
      <c r="C44" s="117" t="s">
        <v>43</v>
      </c>
      <c r="D44" s="78">
        <v>87092</v>
      </c>
      <c r="E44" s="78">
        <v>1100</v>
      </c>
      <c r="F44" s="78">
        <f t="shared" si="7"/>
        <v>10749</v>
      </c>
      <c r="G44" s="78">
        <v>5272.42</v>
      </c>
      <c r="H44" s="78">
        <f>(D44-E44+F44+G44)*0.005</f>
        <v>510.06709999999998</v>
      </c>
      <c r="I44" s="78">
        <f>D44-E44+F44+H44+G44</f>
        <v>102523.4871</v>
      </c>
      <c r="M44" s="285"/>
      <c r="N44" s="285"/>
      <c r="O44" s="285"/>
      <c r="P44" s="285"/>
    </row>
    <row r="45" spans="1:237" s="231" customFormat="1" ht="15.75">
      <c r="A45" s="92" t="s">
        <v>75</v>
      </c>
      <c r="B45" s="93" t="s">
        <v>81</v>
      </c>
      <c r="C45" s="117" t="s">
        <v>43</v>
      </c>
      <c r="D45" s="78"/>
      <c r="E45" s="78"/>
      <c r="F45" s="78"/>
      <c r="G45" s="78"/>
      <c r="H45" s="78"/>
      <c r="I45" s="78"/>
      <c r="M45" s="285"/>
      <c r="N45" s="285"/>
      <c r="O45" s="285"/>
      <c r="P45" s="285"/>
    </row>
    <row r="46" spans="1:237" s="231" customFormat="1" ht="15.75">
      <c r="A46" s="92" t="s">
        <v>82</v>
      </c>
      <c r="B46" s="93" t="s">
        <v>83</v>
      </c>
      <c r="C46" s="117" t="s">
        <v>84</v>
      </c>
      <c r="D46" s="78">
        <v>87375</v>
      </c>
      <c r="E46" s="78">
        <v>1100</v>
      </c>
      <c r="F46" s="78">
        <f>(D46-E46)*0.125</f>
        <v>10784.375</v>
      </c>
      <c r="G46" s="78">
        <v>5272.42</v>
      </c>
      <c r="H46" s="78">
        <f t="shared" si="8"/>
        <v>511.658975</v>
      </c>
      <c r="I46" s="78">
        <f t="shared" si="9"/>
        <v>102843.453975</v>
      </c>
      <c r="M46" s="285"/>
      <c r="N46" s="285"/>
      <c r="O46" s="285"/>
      <c r="P46" s="285"/>
    </row>
    <row r="47" spans="1:237" s="231" customFormat="1" ht="15.75">
      <c r="A47" s="92" t="s">
        <v>91</v>
      </c>
      <c r="B47" s="93" t="s">
        <v>92</v>
      </c>
      <c r="C47" s="117" t="s">
        <v>93</v>
      </c>
      <c r="D47" s="78"/>
      <c r="E47" s="78"/>
      <c r="F47" s="78"/>
      <c r="G47" s="78"/>
      <c r="H47" s="78"/>
      <c r="I47" s="78"/>
      <c r="M47" s="285"/>
      <c r="N47" s="285"/>
      <c r="O47" s="285"/>
      <c r="P47" s="285"/>
    </row>
    <row r="48" spans="1:237" s="286" customFormat="1" ht="15.75">
      <c r="A48" s="92" t="s">
        <v>94</v>
      </c>
      <c r="B48" s="93" t="s">
        <v>95</v>
      </c>
      <c r="C48" s="121" t="s">
        <v>96</v>
      </c>
      <c r="D48" s="78">
        <v>87938</v>
      </c>
      <c r="E48" s="78">
        <v>1100</v>
      </c>
      <c r="F48" s="78">
        <f>(D48-E48)*0.125</f>
        <v>10854.75</v>
      </c>
      <c r="G48" s="78">
        <v>5272.42</v>
      </c>
      <c r="H48" s="78">
        <f>(D48-E48+F48+G48)*0.005</f>
        <v>514.82584999999995</v>
      </c>
      <c r="I48" s="78">
        <f>D48-E48+F48+H48+G48</f>
        <v>103479.99584999999</v>
      </c>
      <c r="M48" s="288"/>
      <c r="N48" s="288"/>
      <c r="O48" s="288"/>
      <c r="P48" s="288"/>
    </row>
    <row r="49" spans="1:16" s="286" customFormat="1" ht="15.75">
      <c r="A49" s="92" t="s">
        <v>94</v>
      </c>
      <c r="B49" s="93" t="s">
        <v>97</v>
      </c>
      <c r="C49" s="121" t="s">
        <v>98</v>
      </c>
      <c r="D49" s="78">
        <v>87938</v>
      </c>
      <c r="E49" s="78">
        <v>1100</v>
      </c>
      <c r="F49" s="78">
        <f>(D49-E49)*0.125</f>
        <v>10854.75</v>
      </c>
      <c r="G49" s="78">
        <v>5272.42</v>
      </c>
      <c r="H49" s="78">
        <f>(D49-E49+F49+G49)*0.005</f>
        <v>514.82584999999995</v>
      </c>
      <c r="I49" s="78">
        <f>D49-E49+F49+H49+G49</f>
        <v>103479.99584999999</v>
      </c>
      <c r="M49" s="288"/>
      <c r="N49" s="288"/>
      <c r="O49" s="288"/>
      <c r="P49" s="288"/>
    </row>
    <row r="50" spans="1:16" s="231" customFormat="1" ht="15.75">
      <c r="A50" s="92" t="s">
        <v>99</v>
      </c>
      <c r="B50" s="93" t="s">
        <v>100</v>
      </c>
      <c r="C50" s="121" t="s">
        <v>101</v>
      </c>
      <c r="D50" s="78"/>
      <c r="E50" s="78"/>
      <c r="F50" s="78"/>
      <c r="G50" s="78"/>
      <c r="H50" s="78"/>
      <c r="I50" s="78"/>
      <c r="M50" s="285"/>
      <c r="N50" s="285"/>
      <c r="O50" s="285"/>
      <c r="P50" s="285"/>
    </row>
    <row r="51" spans="1:16" s="231" customFormat="1" ht="15.75">
      <c r="A51" s="92" t="s">
        <v>99</v>
      </c>
      <c r="B51" s="93" t="s">
        <v>102</v>
      </c>
      <c r="C51" s="121" t="s">
        <v>101</v>
      </c>
      <c r="D51" s="78"/>
      <c r="E51" s="78"/>
      <c r="F51" s="78"/>
      <c r="G51" s="78"/>
      <c r="H51" s="78"/>
      <c r="I51" s="78"/>
      <c r="M51" s="285"/>
      <c r="N51" s="285"/>
      <c r="O51" s="285"/>
      <c r="P51" s="285"/>
    </row>
    <row r="52" spans="1:16" s="231" customFormat="1" ht="15.75">
      <c r="A52" s="92" t="s">
        <v>105</v>
      </c>
      <c r="B52" s="93" t="s">
        <v>106</v>
      </c>
      <c r="C52" s="121" t="s">
        <v>107</v>
      </c>
      <c r="D52" s="78"/>
      <c r="E52" s="78"/>
      <c r="F52" s="78"/>
      <c r="G52" s="78"/>
      <c r="H52" s="78"/>
      <c r="I52" s="78"/>
      <c r="M52" s="285"/>
      <c r="N52" s="285"/>
      <c r="O52" s="285"/>
      <c r="P52" s="285"/>
    </row>
    <row r="53" spans="1:16" s="231" customFormat="1" ht="15.75">
      <c r="A53" s="92" t="s">
        <v>108</v>
      </c>
      <c r="B53" s="93" t="s">
        <v>109</v>
      </c>
      <c r="C53" s="121" t="s">
        <v>110</v>
      </c>
      <c r="D53" s="169"/>
      <c r="E53" s="169"/>
      <c r="F53" s="78"/>
      <c r="G53" s="78"/>
      <c r="H53" s="169"/>
      <c r="I53" s="169"/>
      <c r="M53" s="285"/>
      <c r="N53" s="285"/>
      <c r="O53" s="285"/>
      <c r="P53" s="285"/>
    </row>
    <row r="54" spans="1:16" s="231" customFormat="1" ht="15.75">
      <c r="A54" s="92" t="s">
        <v>108</v>
      </c>
      <c r="B54" s="93" t="s">
        <v>111</v>
      </c>
      <c r="C54" s="94" t="s">
        <v>98</v>
      </c>
      <c r="D54" s="78"/>
      <c r="E54" s="78"/>
      <c r="F54" s="78"/>
      <c r="G54" s="78"/>
      <c r="H54" s="78"/>
      <c r="I54" s="78"/>
      <c r="M54" s="285"/>
      <c r="N54" s="285"/>
      <c r="O54" s="285"/>
      <c r="P54" s="285"/>
    </row>
    <row r="55" spans="1:16" s="289" customFormat="1">
      <c r="A55" s="92" t="s">
        <v>99</v>
      </c>
      <c r="B55" s="93" t="s">
        <v>103</v>
      </c>
      <c r="C55" s="121" t="s">
        <v>104</v>
      </c>
      <c r="D55" s="78"/>
      <c r="E55" s="78"/>
      <c r="F55" s="78"/>
      <c r="G55" s="78"/>
      <c r="H55" s="78"/>
      <c r="I55" s="78"/>
      <c r="M55" s="165"/>
      <c r="N55" s="165"/>
      <c r="O55" s="165"/>
      <c r="P55" s="165"/>
    </row>
    <row r="56" spans="1:16" s="231" customFormat="1" ht="15.75">
      <c r="A56" s="92" t="s">
        <v>85</v>
      </c>
      <c r="B56" s="93" t="s">
        <v>86</v>
      </c>
      <c r="C56" s="117" t="s">
        <v>87</v>
      </c>
      <c r="D56" s="78"/>
      <c r="E56" s="78"/>
      <c r="F56" s="78"/>
      <c r="G56" s="78"/>
      <c r="H56" s="78"/>
      <c r="I56" s="78"/>
      <c r="M56" s="285"/>
      <c r="N56" s="285"/>
      <c r="O56" s="285"/>
      <c r="P56" s="285"/>
    </row>
    <row r="57" spans="1:16" s="286" customFormat="1" ht="15.75">
      <c r="A57" s="92" t="s">
        <v>88</v>
      </c>
      <c r="B57" s="93" t="s">
        <v>89</v>
      </c>
      <c r="C57" s="117" t="s">
        <v>90</v>
      </c>
      <c r="D57" s="82"/>
      <c r="E57" s="78"/>
      <c r="F57" s="78"/>
      <c r="G57" s="78"/>
      <c r="H57" s="78"/>
      <c r="I57" s="78"/>
    </row>
    <row r="58" spans="1:16" s="231" customFormat="1" ht="15.75">
      <c r="A58" s="92" t="s">
        <v>63</v>
      </c>
      <c r="B58" s="93" t="s">
        <v>112</v>
      </c>
      <c r="C58" s="122"/>
      <c r="D58" s="78"/>
      <c r="E58" s="78"/>
      <c r="F58" s="78"/>
      <c r="G58" s="78"/>
      <c r="H58" s="78"/>
      <c r="I58" s="78"/>
      <c r="M58" s="285"/>
      <c r="N58" s="285"/>
      <c r="O58" s="285"/>
      <c r="P58" s="285"/>
    </row>
    <row r="59" spans="1:16" s="231" customFormat="1" ht="15.75">
      <c r="A59" s="92" t="s">
        <v>63</v>
      </c>
      <c r="B59" s="93" t="s">
        <v>113</v>
      </c>
      <c r="C59" s="122"/>
      <c r="D59" s="78"/>
      <c r="E59" s="78"/>
      <c r="F59" s="78"/>
      <c r="G59" s="78"/>
      <c r="H59" s="78"/>
      <c r="I59" s="78"/>
      <c r="M59" s="285"/>
      <c r="N59" s="285"/>
      <c r="O59" s="285"/>
      <c r="P59" s="285"/>
    </row>
    <row r="60" spans="1:16" s="231" customFormat="1" ht="15.75">
      <c r="A60" s="92" t="s">
        <v>63</v>
      </c>
      <c r="B60" s="93" t="s">
        <v>115</v>
      </c>
      <c r="C60" s="122"/>
      <c r="D60" s="78"/>
      <c r="E60" s="78"/>
      <c r="F60" s="78"/>
      <c r="G60" s="78"/>
      <c r="H60" s="78"/>
      <c r="I60" s="78"/>
      <c r="M60" s="284"/>
      <c r="N60" s="284"/>
      <c r="O60" s="284"/>
      <c r="P60" s="284"/>
    </row>
    <row r="61" spans="1:16" s="231" customFormat="1" ht="15.75">
      <c r="A61" s="92" t="s">
        <v>63</v>
      </c>
      <c r="B61" s="93" t="s">
        <v>114</v>
      </c>
      <c r="C61" s="122"/>
      <c r="D61" s="78"/>
      <c r="E61" s="78"/>
      <c r="F61" s="78"/>
      <c r="G61" s="78"/>
      <c r="H61" s="78"/>
      <c r="I61" s="78"/>
      <c r="M61" s="284"/>
      <c r="N61" s="284"/>
      <c r="O61" s="284"/>
      <c r="P61" s="284"/>
    </row>
    <row r="62" spans="1:16" s="231" customFormat="1" ht="15.75">
      <c r="A62" s="92" t="s">
        <v>63</v>
      </c>
      <c r="B62" s="93" t="s">
        <v>116</v>
      </c>
      <c r="C62" s="122"/>
      <c r="D62" s="78"/>
      <c r="E62" s="78"/>
      <c r="F62" s="78"/>
      <c r="G62" s="78"/>
      <c r="H62" s="78"/>
      <c r="I62" s="78"/>
      <c r="M62" s="284"/>
      <c r="N62" s="284"/>
      <c r="O62" s="284"/>
      <c r="P62" s="284"/>
    </row>
    <row r="63" spans="1:16" s="231" customFormat="1" ht="16.5" thickBot="1">
      <c r="A63" s="123" t="s">
        <v>63</v>
      </c>
      <c r="B63" s="124" t="s">
        <v>117</v>
      </c>
      <c r="C63" s="122"/>
      <c r="D63" s="78"/>
      <c r="E63" s="78"/>
      <c r="F63" s="78"/>
      <c r="G63" s="78"/>
      <c r="H63" s="78"/>
      <c r="I63" s="78"/>
      <c r="M63" s="284"/>
      <c r="N63" s="284"/>
      <c r="O63" s="284"/>
      <c r="P63" s="284"/>
    </row>
    <row r="64" spans="1:16" s="231" customFormat="1" ht="16.5" thickBot="1">
      <c r="A64" s="165"/>
      <c r="B64" s="170"/>
      <c r="C64" s="171"/>
      <c r="D64" s="172"/>
      <c r="E64" s="172"/>
      <c r="F64" s="172"/>
      <c r="G64" s="172"/>
      <c r="H64" s="172"/>
      <c r="I64" s="298"/>
      <c r="M64" s="285"/>
      <c r="N64" s="285"/>
      <c r="O64" s="285"/>
      <c r="P64" s="285"/>
    </row>
    <row r="65" spans="1:16" s="231" customFormat="1" ht="16.5" thickBot="1">
      <c r="A65" s="416" t="s">
        <v>118</v>
      </c>
      <c r="B65" s="417"/>
      <c r="C65" s="417"/>
      <c r="D65" s="417"/>
      <c r="E65" s="417"/>
      <c r="F65" s="417"/>
      <c r="G65" s="417"/>
      <c r="H65" s="417"/>
      <c r="I65" s="418"/>
      <c r="M65" s="285"/>
      <c r="N65" s="285"/>
      <c r="O65" s="285"/>
      <c r="P65" s="285"/>
    </row>
    <row r="66" spans="1:16" s="231" customFormat="1" ht="15.75">
      <c r="A66" s="425" t="s">
        <v>7</v>
      </c>
      <c r="B66" s="425"/>
      <c r="C66" s="113" t="s">
        <v>8</v>
      </c>
      <c r="D66" s="113" t="s">
        <v>9</v>
      </c>
      <c r="E66" s="113" t="s">
        <v>10</v>
      </c>
      <c r="F66" s="113" t="s">
        <v>11</v>
      </c>
      <c r="G66" s="113" t="s">
        <v>12</v>
      </c>
      <c r="H66" s="113" t="s">
        <v>13</v>
      </c>
      <c r="I66" s="113" t="s">
        <v>14</v>
      </c>
      <c r="M66" s="285"/>
      <c r="N66" s="285"/>
      <c r="O66" s="285"/>
      <c r="P66" s="285"/>
    </row>
    <row r="67" spans="1:16" s="231" customFormat="1" ht="15.75">
      <c r="A67" s="134" t="s">
        <v>124</v>
      </c>
      <c r="B67" s="135" t="s">
        <v>125</v>
      </c>
      <c r="C67" s="94" t="s">
        <v>68</v>
      </c>
      <c r="D67" s="82">
        <v>88190</v>
      </c>
      <c r="E67" s="78">
        <v>1100</v>
      </c>
      <c r="F67" s="78">
        <f>(D67-E67)*0.125</f>
        <v>10886.25</v>
      </c>
      <c r="G67" s="78">
        <v>5272.42</v>
      </c>
      <c r="H67" s="78">
        <f>(D67-E67+F67+G67)*0.005</f>
        <v>516.24334999999996</v>
      </c>
      <c r="I67" s="78">
        <f>D67-E67+F67+H67+G67</f>
        <v>103764.91335</v>
      </c>
      <c r="M67" s="285"/>
      <c r="N67" s="285"/>
      <c r="O67" s="285"/>
      <c r="P67" s="285"/>
    </row>
    <row r="68" spans="1:16" s="231" customFormat="1" ht="15.75">
      <c r="A68" s="134" t="s">
        <v>124</v>
      </c>
      <c r="B68" s="135" t="s">
        <v>126</v>
      </c>
      <c r="C68" s="94" t="s">
        <v>127</v>
      </c>
      <c r="D68" s="82">
        <v>88235</v>
      </c>
      <c r="E68" s="78">
        <v>1100</v>
      </c>
      <c r="F68" s="78">
        <f t="shared" ref="F68:F77" si="10">(D68-E68)*0.125</f>
        <v>10891.875</v>
      </c>
      <c r="G68" s="78">
        <v>5272.42</v>
      </c>
      <c r="H68" s="78">
        <f t="shared" ref="H68:H77" si="11">(D68-E68+F68+G68)*0.005</f>
        <v>516.49647500000003</v>
      </c>
      <c r="I68" s="78">
        <f t="shared" ref="I68:I77" si="12">D68-E68+F68+H68+G68</f>
        <v>103815.79147500001</v>
      </c>
      <c r="M68" s="285"/>
      <c r="N68" s="285"/>
      <c r="O68" s="285"/>
      <c r="P68" s="285"/>
    </row>
    <row r="69" spans="1:16" s="177" customFormat="1" ht="15.75">
      <c r="A69" s="134" t="s">
        <v>124</v>
      </c>
      <c r="B69" s="135" t="s">
        <v>128</v>
      </c>
      <c r="C69" s="94" t="s">
        <v>127</v>
      </c>
      <c r="D69" s="82">
        <v>88733</v>
      </c>
      <c r="E69" s="78">
        <v>1100</v>
      </c>
      <c r="F69" s="78">
        <f t="shared" si="10"/>
        <v>10954.125</v>
      </c>
      <c r="G69" s="78">
        <v>5272.42</v>
      </c>
      <c r="H69" s="78">
        <f t="shared" si="11"/>
        <v>519.29772500000001</v>
      </c>
      <c r="I69" s="78">
        <f t="shared" si="12"/>
        <v>104378.84272499999</v>
      </c>
      <c r="J69" s="286"/>
      <c r="M69" s="290"/>
      <c r="N69" s="290"/>
      <c r="O69" s="290"/>
      <c r="P69" s="290"/>
    </row>
    <row r="70" spans="1:16" s="177" customFormat="1" ht="15.75">
      <c r="A70" s="134" t="s">
        <v>129</v>
      </c>
      <c r="B70" s="135" t="s">
        <v>130</v>
      </c>
      <c r="C70" s="94" t="s">
        <v>131</v>
      </c>
      <c r="D70" s="82">
        <v>89878</v>
      </c>
      <c r="E70" s="78">
        <v>1100</v>
      </c>
      <c r="F70" s="78">
        <f t="shared" si="10"/>
        <v>11097.25</v>
      </c>
      <c r="G70" s="78">
        <v>5272.42</v>
      </c>
      <c r="H70" s="78">
        <f t="shared" si="11"/>
        <v>525.73834999999997</v>
      </c>
      <c r="I70" s="78">
        <f t="shared" si="12"/>
        <v>105673.40835</v>
      </c>
      <c r="M70" s="290"/>
      <c r="N70" s="290"/>
      <c r="O70" s="290"/>
      <c r="P70" s="290"/>
    </row>
    <row r="71" spans="1:16" s="177" customFormat="1" ht="15.75">
      <c r="A71" s="134" t="s">
        <v>132</v>
      </c>
      <c r="B71" s="135" t="s">
        <v>133</v>
      </c>
      <c r="C71" s="94" t="s">
        <v>134</v>
      </c>
      <c r="D71" s="82">
        <v>89677</v>
      </c>
      <c r="E71" s="78">
        <v>1100</v>
      </c>
      <c r="F71" s="78">
        <f t="shared" si="10"/>
        <v>11072.125</v>
      </c>
      <c r="G71" s="78">
        <v>5272.42</v>
      </c>
      <c r="H71" s="78">
        <f>(D71-E71+F71+G71)*0.005</f>
        <v>524.60772499999996</v>
      </c>
      <c r="I71" s="78">
        <f>D71-E71+F71+H71+G71</f>
        <v>105446.15272499999</v>
      </c>
      <c r="M71" s="290"/>
      <c r="N71" s="290"/>
      <c r="O71" s="290"/>
      <c r="P71" s="290"/>
    </row>
    <row r="72" spans="1:16" s="171" customFormat="1">
      <c r="A72" s="134" t="s">
        <v>132</v>
      </c>
      <c r="B72" s="135" t="s">
        <v>135</v>
      </c>
      <c r="C72" s="94" t="s">
        <v>134</v>
      </c>
      <c r="D72" s="82">
        <v>91458</v>
      </c>
      <c r="E72" s="78">
        <v>1100</v>
      </c>
      <c r="F72" s="78">
        <f t="shared" si="10"/>
        <v>11294.75</v>
      </c>
      <c r="G72" s="78">
        <v>5272.42</v>
      </c>
      <c r="H72" s="78">
        <f t="shared" si="11"/>
        <v>534.62585000000001</v>
      </c>
      <c r="I72" s="78">
        <f t="shared" si="12"/>
        <v>107459.79584999999</v>
      </c>
      <c r="M72" s="130"/>
      <c r="N72" s="130"/>
      <c r="O72" s="130"/>
      <c r="P72" s="130"/>
    </row>
    <row r="73" spans="1:16" s="286" customFormat="1" ht="15.75">
      <c r="A73" s="134" t="s">
        <v>119</v>
      </c>
      <c r="B73" s="135" t="s">
        <v>120</v>
      </c>
      <c r="C73" s="94" t="s">
        <v>121</v>
      </c>
      <c r="D73" s="82"/>
      <c r="E73" s="78"/>
      <c r="F73" s="78"/>
      <c r="G73" s="78"/>
      <c r="H73" s="78"/>
      <c r="I73" s="78"/>
      <c r="J73" s="177"/>
      <c r="M73" s="288"/>
      <c r="N73" s="288"/>
      <c r="O73" s="288"/>
      <c r="P73" s="288"/>
    </row>
    <row r="74" spans="1:16" s="286" customFormat="1" ht="15.75">
      <c r="A74" s="136" t="s">
        <v>119</v>
      </c>
      <c r="B74" s="137" t="s">
        <v>122</v>
      </c>
      <c r="C74" s="94" t="s">
        <v>123</v>
      </c>
      <c r="D74" s="82"/>
      <c r="E74" s="78"/>
      <c r="F74" s="78"/>
      <c r="G74" s="78"/>
      <c r="H74" s="78"/>
      <c r="I74" s="78"/>
      <c r="J74" s="177"/>
      <c r="M74" s="288"/>
      <c r="N74" s="288"/>
      <c r="O74" s="288"/>
      <c r="P74" s="288"/>
    </row>
    <row r="75" spans="1:16" s="231" customFormat="1" ht="15.75">
      <c r="A75" s="92" t="s">
        <v>63</v>
      </c>
      <c r="B75" s="93" t="s">
        <v>136</v>
      </c>
      <c r="C75" s="122"/>
      <c r="D75" s="78">
        <v>85199</v>
      </c>
      <c r="E75" s="78">
        <v>0</v>
      </c>
      <c r="F75" s="78">
        <f t="shared" si="10"/>
        <v>10649.875</v>
      </c>
      <c r="G75" s="78">
        <v>5272.42</v>
      </c>
      <c r="H75" s="78">
        <f t="shared" si="11"/>
        <v>505.60647499999999</v>
      </c>
      <c r="I75" s="78">
        <f t="shared" si="12"/>
        <v>101626.90147499999</v>
      </c>
      <c r="J75" s="286"/>
      <c r="M75" s="285"/>
      <c r="N75" s="285"/>
      <c r="O75" s="285"/>
      <c r="P75" s="285"/>
    </row>
    <row r="76" spans="1:16" s="231" customFormat="1" ht="15.75">
      <c r="A76" s="92" t="s">
        <v>63</v>
      </c>
      <c r="B76" s="93" t="s">
        <v>137</v>
      </c>
      <c r="C76" s="122"/>
      <c r="D76" s="78">
        <v>83410</v>
      </c>
      <c r="E76" s="78">
        <v>0</v>
      </c>
      <c r="F76" s="78">
        <f t="shared" si="10"/>
        <v>10426.25</v>
      </c>
      <c r="G76" s="78">
        <v>5272.42</v>
      </c>
      <c r="H76" s="78">
        <f t="shared" si="11"/>
        <v>495.54334999999998</v>
      </c>
      <c r="I76" s="78">
        <f t="shared" si="12"/>
        <v>99604.213350000005</v>
      </c>
      <c r="M76" s="285"/>
      <c r="N76" s="285"/>
      <c r="O76" s="285"/>
      <c r="P76" s="285"/>
    </row>
    <row r="77" spans="1:16" s="231" customFormat="1" ht="16.5" thickBot="1">
      <c r="A77" s="123" t="s">
        <v>63</v>
      </c>
      <c r="B77" s="124" t="s">
        <v>138</v>
      </c>
      <c r="C77" s="125"/>
      <c r="D77" s="78">
        <v>84459</v>
      </c>
      <c r="E77" s="78">
        <v>0</v>
      </c>
      <c r="F77" s="78">
        <f t="shared" si="10"/>
        <v>10557.375</v>
      </c>
      <c r="G77" s="78">
        <v>5272.42</v>
      </c>
      <c r="H77" s="78">
        <f t="shared" si="11"/>
        <v>501.44397500000002</v>
      </c>
      <c r="I77" s="78">
        <f t="shared" si="12"/>
        <v>100790.238975</v>
      </c>
      <c r="M77" s="285"/>
      <c r="N77" s="285"/>
      <c r="O77" s="285"/>
      <c r="P77" s="285"/>
    </row>
    <row r="78" spans="1:16" s="231" customFormat="1" ht="16.5" thickBot="1">
      <c r="A78" s="173"/>
      <c r="B78" s="174"/>
      <c r="C78" s="175"/>
      <c r="D78" s="176"/>
      <c r="E78" s="176"/>
      <c r="F78" s="131"/>
      <c r="G78" s="131"/>
      <c r="H78" s="131"/>
      <c r="I78" s="298"/>
      <c r="M78" s="285"/>
      <c r="N78" s="285"/>
      <c r="O78" s="285"/>
      <c r="P78" s="285"/>
    </row>
    <row r="79" spans="1:16" s="231" customFormat="1" ht="16.5" thickBot="1">
      <c r="A79" s="426" t="s">
        <v>139</v>
      </c>
      <c r="B79" s="427"/>
      <c r="C79" s="427"/>
      <c r="D79" s="427"/>
      <c r="E79" s="428"/>
      <c r="F79" s="172"/>
      <c r="G79" s="172"/>
      <c r="H79" s="172"/>
      <c r="I79" s="298"/>
      <c r="M79" s="285"/>
      <c r="N79" s="285"/>
      <c r="O79" s="285"/>
      <c r="P79" s="285"/>
    </row>
    <row r="80" spans="1:16" s="231" customFormat="1" ht="16.5" thickBot="1">
      <c r="A80" s="426" t="s">
        <v>140</v>
      </c>
      <c r="B80" s="428"/>
      <c r="C80" s="177"/>
      <c r="D80" s="429" t="s">
        <v>141</v>
      </c>
      <c r="E80" s="430"/>
      <c r="F80" s="172"/>
      <c r="G80" s="172"/>
      <c r="H80" s="172"/>
      <c r="I80" s="298"/>
      <c r="M80" s="285"/>
      <c r="N80" s="285"/>
      <c r="O80" s="285"/>
      <c r="P80" s="285"/>
    </row>
    <row r="81" spans="1:16" s="231" customFormat="1" ht="15.75">
      <c r="A81" s="178" t="s">
        <v>142</v>
      </c>
      <c r="B81" s="179" t="s">
        <v>143</v>
      </c>
      <c r="C81" s="171"/>
      <c r="D81" s="180" t="s">
        <v>142</v>
      </c>
      <c r="E81" s="180" t="s">
        <v>143</v>
      </c>
      <c r="F81" s="172"/>
      <c r="G81" s="172"/>
      <c r="H81" s="172"/>
      <c r="I81" s="298"/>
      <c r="M81" s="285"/>
      <c r="N81" s="285"/>
      <c r="O81" s="285"/>
      <c r="P81" s="285"/>
    </row>
    <row r="82" spans="1:16" s="231" customFormat="1" ht="15.75">
      <c r="A82" s="181" t="s">
        <v>144</v>
      </c>
      <c r="B82" s="182">
        <v>300</v>
      </c>
      <c r="C82" s="171"/>
      <c r="D82" s="122" t="s">
        <v>145</v>
      </c>
      <c r="E82" s="183">
        <v>300</v>
      </c>
      <c r="F82" s="172"/>
      <c r="G82" s="172"/>
      <c r="H82" s="172"/>
      <c r="I82" s="298"/>
      <c r="M82" s="285"/>
      <c r="N82" s="285"/>
      <c r="O82" s="285"/>
      <c r="P82" s="285"/>
    </row>
    <row r="83" spans="1:16" s="231" customFormat="1" ht="15.75">
      <c r="A83" s="181" t="s">
        <v>146</v>
      </c>
      <c r="B83" s="182">
        <v>400</v>
      </c>
      <c r="C83" s="171"/>
      <c r="D83" s="122" t="s">
        <v>147</v>
      </c>
      <c r="E83" s="183">
        <v>400</v>
      </c>
      <c r="F83" s="172"/>
      <c r="G83" s="172"/>
      <c r="H83" s="172"/>
      <c r="I83" s="298"/>
      <c r="M83" s="285"/>
      <c r="N83" s="285"/>
      <c r="O83" s="285"/>
      <c r="P83" s="285"/>
    </row>
    <row r="84" spans="1:16" s="231" customFormat="1" ht="15.75">
      <c r="A84" s="181" t="s">
        <v>148</v>
      </c>
      <c r="B84" s="182">
        <v>500</v>
      </c>
      <c r="C84" s="171"/>
      <c r="D84" s="122" t="s">
        <v>149</v>
      </c>
      <c r="E84" s="183">
        <v>500</v>
      </c>
      <c r="F84" s="172"/>
      <c r="G84" s="172"/>
      <c r="H84" s="172"/>
      <c r="I84" s="298"/>
      <c r="M84" s="285"/>
      <c r="N84" s="285"/>
      <c r="O84" s="285"/>
      <c r="P84" s="285"/>
    </row>
    <row r="85" spans="1:16" s="231" customFormat="1" ht="15.75">
      <c r="A85" s="181" t="s">
        <v>150</v>
      </c>
      <c r="B85" s="182">
        <v>600</v>
      </c>
      <c r="C85" s="171"/>
      <c r="D85" s="122" t="s">
        <v>151</v>
      </c>
      <c r="E85" s="183">
        <v>600</v>
      </c>
      <c r="F85" s="172"/>
      <c r="G85" s="172"/>
      <c r="H85" s="172"/>
      <c r="I85" s="298"/>
    </row>
    <row r="86" spans="1:16" s="231" customFormat="1" ht="15.75">
      <c r="A86" s="181" t="s">
        <v>152</v>
      </c>
      <c r="B86" s="182">
        <v>700</v>
      </c>
      <c r="C86" s="171"/>
      <c r="D86" s="122" t="s">
        <v>153</v>
      </c>
      <c r="E86" s="183">
        <v>700</v>
      </c>
      <c r="F86" s="172"/>
      <c r="G86" s="172"/>
      <c r="H86" s="172"/>
      <c r="I86" s="298"/>
    </row>
    <row r="87" spans="1:16" s="231" customFormat="1" ht="15.75">
      <c r="A87" s="181" t="s">
        <v>154</v>
      </c>
      <c r="B87" s="182">
        <v>800</v>
      </c>
      <c r="C87" s="171"/>
      <c r="D87" s="122" t="s">
        <v>155</v>
      </c>
      <c r="E87" s="183">
        <v>750</v>
      </c>
      <c r="F87" s="172"/>
      <c r="G87" s="172"/>
      <c r="H87" s="172"/>
      <c r="I87" s="298"/>
    </row>
    <row r="88" spans="1:16" s="231" customFormat="1" ht="15.75">
      <c r="A88" s="184" t="s">
        <v>156</v>
      </c>
      <c r="B88" s="185">
        <v>900</v>
      </c>
      <c r="C88" s="171"/>
      <c r="D88" s="122" t="s">
        <v>157</v>
      </c>
      <c r="E88" s="183">
        <v>800</v>
      </c>
      <c r="F88" s="172"/>
      <c r="G88" s="172"/>
      <c r="H88" s="172"/>
      <c r="I88" s="298"/>
    </row>
    <row r="89" spans="1:16" s="231" customFormat="1" ht="15.75">
      <c r="A89" s="165" t="s">
        <v>235</v>
      </c>
      <c r="B89" s="186"/>
      <c r="C89" s="171"/>
      <c r="D89" s="130"/>
      <c r="E89" s="187"/>
      <c r="F89" s="172"/>
      <c r="G89" s="172"/>
      <c r="H89" s="172"/>
      <c r="I89" s="298"/>
    </row>
    <row r="90" spans="1:16" s="231" customFormat="1" ht="15.75">
      <c r="A90" s="188" t="s">
        <v>159</v>
      </c>
      <c r="B90" s="189"/>
      <c r="C90" s="190"/>
      <c r="D90" s="190"/>
      <c r="E90" s="190"/>
      <c r="F90" s="190"/>
      <c r="G90" s="190"/>
      <c r="H90" s="190"/>
      <c r="I90" s="299"/>
    </row>
    <row r="91" spans="1:16" s="231" customFormat="1" ht="15.75">
      <c r="A91" s="188" t="s">
        <v>160</v>
      </c>
      <c r="B91" s="189"/>
      <c r="C91" s="190"/>
      <c r="D91" s="190"/>
      <c r="E91" s="190"/>
      <c r="F91" s="190"/>
      <c r="G91" s="190"/>
      <c r="H91" s="190"/>
      <c r="I91" s="299"/>
    </row>
    <row r="92" spans="1:16" s="231" customFormat="1" ht="15.75">
      <c r="B92" s="232"/>
      <c r="C92" s="190"/>
      <c r="D92" s="190"/>
      <c r="E92" s="190"/>
      <c r="F92" s="190"/>
      <c r="G92" s="190"/>
      <c r="H92" s="190"/>
      <c r="I92" s="299"/>
    </row>
    <row r="93" spans="1:16" s="231" customFormat="1" ht="15.75">
      <c r="B93" s="232"/>
      <c r="C93" s="190"/>
      <c r="D93" s="190"/>
      <c r="E93" s="190"/>
      <c r="F93" s="190"/>
      <c r="G93" s="190"/>
      <c r="H93" s="190"/>
      <c r="I93" s="299"/>
    </row>
    <row r="94" spans="1:16" s="96" customFormat="1">
      <c r="B94" s="191"/>
      <c r="C94" s="192"/>
      <c r="D94" s="192"/>
      <c r="E94" s="192"/>
      <c r="F94" s="192"/>
      <c r="G94" s="192"/>
      <c r="H94" s="192"/>
      <c r="I94" s="300"/>
    </row>
    <row r="95" spans="1:16" s="96" customFormat="1">
      <c r="B95" s="191"/>
      <c r="C95" s="192"/>
      <c r="D95" s="192"/>
      <c r="E95" s="192"/>
      <c r="F95" s="192"/>
      <c r="G95" s="192"/>
      <c r="H95" s="192"/>
      <c r="I95" s="300"/>
    </row>
    <row r="96" spans="1:16" s="96" customFormat="1">
      <c r="B96" s="191"/>
      <c r="C96" s="192"/>
      <c r="D96" s="192"/>
      <c r="E96" s="192"/>
      <c r="F96" s="192"/>
      <c r="G96" s="192"/>
      <c r="H96" s="192"/>
      <c r="I96" s="300"/>
    </row>
    <row r="97" spans="1:9" s="96" customFormat="1">
      <c r="B97" s="191"/>
      <c r="C97" s="192"/>
      <c r="D97" s="192"/>
      <c r="E97" s="192"/>
      <c r="F97" s="192"/>
      <c r="G97" s="192"/>
      <c r="H97" s="192"/>
      <c r="I97" s="300"/>
    </row>
    <row r="103" spans="1:9">
      <c r="A103" s="12"/>
      <c r="B103" s="12"/>
      <c r="C103" s="13"/>
      <c r="D103" s="13"/>
      <c r="E103" s="13"/>
      <c r="F103" s="9"/>
      <c r="G103" s="9"/>
      <c r="H103" s="9"/>
      <c r="I103" s="54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9:E79"/>
    <mergeCell ref="A80:B80"/>
    <mergeCell ref="D80:E80"/>
    <mergeCell ref="A6:H7"/>
    <mergeCell ref="A8:I8"/>
    <mergeCell ref="A9:B9"/>
    <mergeCell ref="A37:I37"/>
    <mergeCell ref="A38:B38"/>
    <mergeCell ref="A65:I65"/>
  </mergeCells>
  <pageMargins left="0.25" right="0.25" top="0.34" bottom="0.31" header="0.3" footer="0.3"/>
  <pageSetup scale="45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topLeftCell="A13" workbookViewId="0">
      <selection activeCell="D35" sqref="D35"/>
    </sheetView>
  </sheetViews>
  <sheetFormatPr defaultColWidth="14.85546875" defaultRowHeight="15"/>
  <cols>
    <col min="1" max="1" width="28.5703125" customWidth="1"/>
    <col min="2" max="2" width="22.7109375" style="1" customWidth="1"/>
    <col min="3" max="3" width="17.42578125" style="2" customWidth="1"/>
    <col min="4" max="4" width="19.28515625" style="2" customWidth="1"/>
    <col min="5" max="5" width="17.140625" style="2" customWidth="1"/>
    <col min="6" max="7" width="14.85546875" style="2"/>
    <col min="8" max="8" width="15.85546875" style="2" bestFit="1" customWidth="1"/>
    <col min="9" max="9" width="23" style="2" customWidth="1"/>
  </cols>
  <sheetData>
    <row r="1" spans="1:16" ht="46.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>
      <c r="A3" s="421"/>
      <c r="B3" s="440" t="s">
        <v>239</v>
      </c>
      <c r="C3" s="440"/>
      <c r="D3" s="440"/>
      <c r="E3" s="440"/>
      <c r="F3" s="440"/>
      <c r="G3" s="440"/>
      <c r="H3" s="440"/>
      <c r="I3" s="421"/>
    </row>
    <row r="4" spans="1:16" ht="15.75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ht="15.75" thickBot="1"/>
    <row r="6" spans="1:16">
      <c r="A6" s="407" t="s">
        <v>161</v>
      </c>
      <c r="B6" s="408"/>
      <c r="C6" s="408"/>
      <c r="D6" s="408"/>
      <c r="E6" s="408"/>
      <c r="F6" s="408"/>
      <c r="G6" s="408"/>
      <c r="H6" s="431"/>
      <c r="I6" s="14" t="s">
        <v>186</v>
      </c>
    </row>
    <row r="7" spans="1:16" ht="15.75" thickBot="1">
      <c r="A7" s="409"/>
      <c r="B7" s="410"/>
      <c r="C7" s="410"/>
      <c r="D7" s="410"/>
      <c r="E7" s="410"/>
      <c r="F7" s="410"/>
      <c r="G7" s="410"/>
      <c r="H7" s="432"/>
      <c r="I7" s="4" t="s">
        <v>266</v>
      </c>
    </row>
    <row r="8" spans="1:16" ht="2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6" s="7" customFormat="1">
      <c r="A9" s="415" t="s">
        <v>7</v>
      </c>
      <c r="B9" s="415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 ht="15.75">
      <c r="A10" s="92" t="s">
        <v>15</v>
      </c>
      <c r="B10" s="93" t="s">
        <v>16</v>
      </c>
      <c r="C10" s="94" t="s">
        <v>17</v>
      </c>
      <c r="D10" s="78">
        <v>76087</v>
      </c>
      <c r="E10" s="78">
        <v>1100</v>
      </c>
      <c r="F10" s="78">
        <f t="shared" ref="F10:F15" si="0">(D10-E10)*0.125</f>
        <v>9373.375</v>
      </c>
      <c r="G10" s="78">
        <v>3409.5</v>
      </c>
      <c r="H10" s="78">
        <f t="shared" ref="H10:H35" si="1">(D10-E10+F10+G10)*0.005</f>
        <v>438.84937500000001</v>
      </c>
      <c r="I10" s="78">
        <f t="shared" ref="I10:I35" si="2">D10-E10+F10+H10+G10</f>
        <v>88208.724375000005</v>
      </c>
    </row>
    <row r="11" spans="1:16" s="231" customFormat="1" ht="15.75">
      <c r="A11" s="92" t="s">
        <v>15</v>
      </c>
      <c r="B11" s="93" t="s">
        <v>24</v>
      </c>
      <c r="C11" s="94" t="s">
        <v>25</v>
      </c>
      <c r="D11" s="78"/>
      <c r="E11" s="78"/>
      <c r="F11" s="78"/>
      <c r="G11" s="78"/>
      <c r="H11" s="78"/>
      <c r="I11" s="78"/>
    </row>
    <row r="12" spans="1:16" s="231" customFormat="1" ht="15.75">
      <c r="A12" s="92" t="s">
        <v>15</v>
      </c>
      <c r="B12" s="93" t="s">
        <v>20</v>
      </c>
      <c r="C12" s="94" t="s">
        <v>21</v>
      </c>
      <c r="D12" s="78"/>
      <c r="E12" s="78"/>
      <c r="F12" s="78"/>
      <c r="G12" s="78"/>
      <c r="H12" s="78"/>
      <c r="I12" s="78"/>
      <c r="M12" s="284"/>
      <c r="N12" s="285"/>
      <c r="O12" s="285"/>
      <c r="P12" s="285"/>
    </row>
    <row r="13" spans="1:16" s="231" customFormat="1" ht="15.75">
      <c r="A13" s="92" t="s">
        <v>15</v>
      </c>
      <c r="B13" s="93" t="s">
        <v>22</v>
      </c>
      <c r="C13" s="94" t="s">
        <v>23</v>
      </c>
      <c r="D13" s="78"/>
      <c r="E13" s="78"/>
      <c r="F13" s="78"/>
      <c r="G13" s="78"/>
      <c r="H13" s="78"/>
      <c r="I13" s="78"/>
      <c r="M13" s="284"/>
      <c r="N13" s="285"/>
      <c r="O13" s="285"/>
      <c r="P13" s="285"/>
    </row>
    <row r="14" spans="1:16" s="231" customFormat="1" ht="15.75">
      <c r="A14" s="92" t="s">
        <v>15</v>
      </c>
      <c r="B14" s="93" t="s">
        <v>18</v>
      </c>
      <c r="C14" s="94" t="s">
        <v>19</v>
      </c>
      <c r="D14" s="78">
        <v>76983</v>
      </c>
      <c r="E14" s="78">
        <v>1100</v>
      </c>
      <c r="F14" s="78">
        <f t="shared" si="0"/>
        <v>9485.375</v>
      </c>
      <c r="G14" s="78">
        <v>3409.5</v>
      </c>
      <c r="H14" s="78">
        <f t="shared" si="1"/>
        <v>443.88937500000003</v>
      </c>
      <c r="I14" s="78">
        <f t="shared" si="2"/>
        <v>89221.764374999999</v>
      </c>
      <c r="M14" s="284"/>
      <c r="N14" s="285"/>
      <c r="O14" s="285"/>
      <c r="P14" s="285"/>
    </row>
    <row r="15" spans="1:16" s="286" customFormat="1" ht="15.75">
      <c r="A15" s="92" t="s">
        <v>26</v>
      </c>
      <c r="B15" s="93" t="s">
        <v>27</v>
      </c>
      <c r="C15" s="94" t="s">
        <v>23</v>
      </c>
      <c r="D15" s="78">
        <v>77677</v>
      </c>
      <c r="E15" s="78">
        <v>1100</v>
      </c>
      <c r="F15" s="78">
        <f t="shared" si="0"/>
        <v>9572.125</v>
      </c>
      <c r="G15" s="78">
        <v>3409.5</v>
      </c>
      <c r="H15" s="78">
        <f t="shared" si="1"/>
        <v>447.79312500000003</v>
      </c>
      <c r="I15" s="78">
        <f t="shared" si="2"/>
        <v>90006.418124999997</v>
      </c>
      <c r="M15" s="287"/>
      <c r="N15" s="288"/>
      <c r="O15" s="288"/>
      <c r="P15" s="288"/>
    </row>
    <row r="16" spans="1:16" s="231" customFormat="1" ht="15.75">
      <c r="A16" s="92" t="s">
        <v>32</v>
      </c>
      <c r="B16" s="93" t="s">
        <v>33</v>
      </c>
      <c r="C16" s="94" t="s">
        <v>34</v>
      </c>
      <c r="D16" s="78"/>
      <c r="E16" s="78"/>
      <c r="F16" s="78"/>
      <c r="G16" s="78"/>
      <c r="H16" s="78"/>
      <c r="I16" s="78"/>
      <c r="M16" s="285"/>
      <c r="N16" s="285"/>
      <c r="O16" s="285"/>
      <c r="P16" s="285"/>
    </row>
    <row r="17" spans="1:16" s="231" customFormat="1" ht="15.75">
      <c r="A17" s="92" t="s">
        <v>35</v>
      </c>
      <c r="B17" s="93" t="s">
        <v>36</v>
      </c>
      <c r="C17" s="94" t="s">
        <v>37</v>
      </c>
      <c r="D17" s="78"/>
      <c r="E17" s="78"/>
      <c r="F17" s="78"/>
      <c r="G17" s="78"/>
      <c r="H17" s="78"/>
      <c r="I17" s="78"/>
      <c r="M17" s="285"/>
      <c r="N17" s="285"/>
      <c r="O17" s="285"/>
      <c r="P17" s="285"/>
    </row>
    <row r="18" spans="1:16" s="231" customFormat="1" ht="15.75">
      <c r="A18" s="92" t="s">
        <v>35</v>
      </c>
      <c r="B18" s="93" t="s">
        <v>38</v>
      </c>
      <c r="C18" s="94" t="s">
        <v>39</v>
      </c>
      <c r="D18" s="78"/>
      <c r="E18" s="78"/>
      <c r="F18" s="78"/>
      <c r="G18" s="78"/>
      <c r="H18" s="78"/>
      <c r="I18" s="78"/>
      <c r="M18" s="285"/>
      <c r="N18" s="285"/>
      <c r="O18" s="285"/>
      <c r="P18" s="285"/>
    </row>
    <row r="19" spans="1:16" s="231" customFormat="1" ht="15.75">
      <c r="A19" s="92" t="s">
        <v>28</v>
      </c>
      <c r="B19" s="93" t="s">
        <v>29</v>
      </c>
      <c r="C19" s="94" t="s">
        <v>19</v>
      </c>
      <c r="D19" s="78">
        <v>80564</v>
      </c>
      <c r="E19" s="78">
        <v>1100</v>
      </c>
      <c r="F19" s="78">
        <f t="shared" ref="F19" si="3">(D19-E19)*0.125</f>
        <v>9933</v>
      </c>
      <c r="G19" s="78">
        <v>3409.5</v>
      </c>
      <c r="H19" s="78">
        <f t="shared" si="1"/>
        <v>464.03250000000003</v>
      </c>
      <c r="I19" s="78">
        <f t="shared" si="2"/>
        <v>93270.532500000001</v>
      </c>
      <c r="M19" s="285"/>
      <c r="N19" s="285"/>
      <c r="O19" s="285"/>
      <c r="P19" s="285"/>
    </row>
    <row r="20" spans="1:16" s="231" customFormat="1" ht="15.75">
      <c r="A20" s="92" t="s">
        <v>30</v>
      </c>
      <c r="B20" s="93" t="s">
        <v>31</v>
      </c>
      <c r="C20" s="94" t="s">
        <v>23</v>
      </c>
      <c r="D20" s="78"/>
      <c r="E20" s="78"/>
      <c r="F20" s="78"/>
      <c r="G20" s="78"/>
      <c r="H20" s="78"/>
      <c r="I20" s="78"/>
      <c r="M20" s="285"/>
      <c r="N20" s="285"/>
      <c r="O20" s="285"/>
      <c r="P20" s="285"/>
    </row>
    <row r="21" spans="1:16" s="231" customFormat="1" ht="15.75">
      <c r="A21" s="105" t="s">
        <v>59</v>
      </c>
      <c r="B21" s="93" t="s">
        <v>60</v>
      </c>
      <c r="C21" s="94" t="s">
        <v>19</v>
      </c>
      <c r="D21" s="78"/>
      <c r="E21" s="78"/>
      <c r="F21" s="78"/>
      <c r="G21" s="78"/>
      <c r="H21" s="78"/>
      <c r="I21" s="78"/>
      <c r="M21" s="284"/>
      <c r="N21" s="285"/>
      <c r="O21" s="285"/>
      <c r="P21" s="285"/>
    </row>
    <row r="22" spans="1:16" s="231" customFormat="1" ht="15.75">
      <c r="A22" s="105" t="s">
        <v>40</v>
      </c>
      <c r="B22" s="93" t="s">
        <v>41</v>
      </c>
      <c r="C22" s="94" t="s">
        <v>23</v>
      </c>
      <c r="D22" s="78"/>
      <c r="E22" s="78"/>
      <c r="F22" s="78"/>
      <c r="G22" s="78"/>
      <c r="H22" s="78"/>
      <c r="I22" s="78"/>
      <c r="M22" s="284"/>
      <c r="N22" s="285"/>
      <c r="O22" s="285"/>
      <c r="P22" s="285"/>
    </row>
    <row r="23" spans="1:16" s="231" customFormat="1" ht="15.75">
      <c r="A23" s="105" t="s">
        <v>40</v>
      </c>
      <c r="B23" s="93" t="s">
        <v>42</v>
      </c>
      <c r="C23" s="94" t="s">
        <v>43</v>
      </c>
      <c r="D23" s="78"/>
      <c r="E23" s="78"/>
      <c r="F23" s="78"/>
      <c r="G23" s="78"/>
      <c r="H23" s="78"/>
      <c r="I23" s="78"/>
      <c r="M23" s="284"/>
      <c r="N23" s="285"/>
      <c r="O23" s="285"/>
      <c r="P23" s="285"/>
    </row>
    <row r="24" spans="1:16" s="231" customFormat="1" ht="15.75">
      <c r="A24" s="105" t="s">
        <v>59</v>
      </c>
      <c r="B24" s="93" t="s">
        <v>61</v>
      </c>
      <c r="C24" s="94" t="s">
        <v>62</v>
      </c>
      <c r="D24" s="78"/>
      <c r="E24" s="78"/>
      <c r="F24" s="78"/>
      <c r="G24" s="78"/>
      <c r="H24" s="78"/>
      <c r="I24" s="78"/>
      <c r="M24" s="284"/>
      <c r="N24" s="285"/>
      <c r="O24" s="285"/>
      <c r="P24" s="285"/>
    </row>
    <row r="25" spans="1:16" s="231" customFormat="1" ht="15.75">
      <c r="A25" s="105" t="s">
        <v>40</v>
      </c>
      <c r="B25" s="93" t="s">
        <v>44</v>
      </c>
      <c r="C25" s="94" t="s">
        <v>45</v>
      </c>
      <c r="D25" s="78"/>
      <c r="E25" s="78"/>
      <c r="F25" s="78"/>
      <c r="G25" s="78"/>
      <c r="H25" s="78"/>
      <c r="I25" s="78"/>
      <c r="M25" s="284"/>
      <c r="N25" s="285"/>
      <c r="O25" s="285"/>
      <c r="P25" s="285"/>
    </row>
    <row r="26" spans="1:16" s="231" customFormat="1" ht="15.75">
      <c r="A26" s="105" t="s">
        <v>40</v>
      </c>
      <c r="B26" s="93" t="s">
        <v>46</v>
      </c>
      <c r="C26" s="94" t="s">
        <v>45</v>
      </c>
      <c r="D26" s="78"/>
      <c r="E26" s="78"/>
      <c r="F26" s="78"/>
      <c r="G26" s="78"/>
      <c r="H26" s="78"/>
      <c r="I26" s="78"/>
      <c r="M26" s="284"/>
      <c r="N26" s="285"/>
      <c r="O26" s="285"/>
      <c r="P26" s="285"/>
    </row>
    <row r="27" spans="1:16" s="231" customFormat="1" ht="15.75">
      <c r="A27" s="105" t="s">
        <v>40</v>
      </c>
      <c r="B27" s="93" t="s">
        <v>47</v>
      </c>
      <c r="C27" s="94" t="s">
        <v>233</v>
      </c>
      <c r="D27" s="78"/>
      <c r="E27" s="78"/>
      <c r="F27" s="78"/>
      <c r="G27" s="78"/>
      <c r="H27" s="78"/>
      <c r="I27" s="78"/>
      <c r="M27" s="284"/>
      <c r="N27" s="285"/>
      <c r="O27" s="285"/>
      <c r="P27" s="285"/>
    </row>
    <row r="28" spans="1:16" s="231" customFormat="1" ht="15.75">
      <c r="A28" s="105" t="s">
        <v>40</v>
      </c>
      <c r="B28" s="93" t="s">
        <v>49</v>
      </c>
      <c r="C28" s="94" t="s">
        <v>233</v>
      </c>
      <c r="D28" s="78"/>
      <c r="E28" s="78"/>
      <c r="F28" s="78"/>
      <c r="G28" s="78"/>
      <c r="H28" s="78"/>
      <c r="I28" s="78"/>
      <c r="M28" s="284"/>
      <c r="N28" s="285"/>
      <c r="O28" s="285"/>
      <c r="P28" s="285"/>
    </row>
    <row r="29" spans="1:16" s="231" customFormat="1" ht="15.75">
      <c r="A29" s="105" t="s">
        <v>40</v>
      </c>
      <c r="B29" s="93" t="s">
        <v>50</v>
      </c>
      <c r="C29" s="94" t="s">
        <v>51</v>
      </c>
      <c r="D29" s="78"/>
      <c r="E29" s="78"/>
      <c r="F29" s="78"/>
      <c r="G29" s="78"/>
      <c r="H29" s="78"/>
      <c r="I29" s="78"/>
      <c r="M29" s="284"/>
      <c r="N29" s="285"/>
      <c r="O29" s="285"/>
      <c r="P29" s="285"/>
    </row>
    <row r="30" spans="1:16" s="231" customFormat="1" ht="15.75">
      <c r="A30" s="105" t="s">
        <v>40</v>
      </c>
      <c r="B30" s="93" t="s">
        <v>52</v>
      </c>
      <c r="C30" s="94" t="s">
        <v>53</v>
      </c>
      <c r="D30" s="78"/>
      <c r="E30" s="78"/>
      <c r="F30" s="78"/>
      <c r="G30" s="78"/>
      <c r="H30" s="78"/>
      <c r="I30" s="78"/>
      <c r="M30" s="284"/>
      <c r="N30" s="285"/>
      <c r="O30" s="285"/>
      <c r="P30" s="285"/>
    </row>
    <row r="31" spans="1:16" s="231" customFormat="1" ht="15.75">
      <c r="A31" s="105" t="s">
        <v>40</v>
      </c>
      <c r="B31" s="93" t="s">
        <v>54</v>
      </c>
      <c r="C31" s="94" t="s">
        <v>43</v>
      </c>
      <c r="D31" s="78"/>
      <c r="E31" s="78"/>
      <c r="F31" s="78"/>
      <c r="G31" s="78"/>
      <c r="H31" s="78"/>
      <c r="I31" s="78"/>
      <c r="M31" s="284"/>
      <c r="N31" s="285"/>
      <c r="O31" s="285"/>
      <c r="P31" s="285"/>
    </row>
    <row r="32" spans="1:16" s="286" customFormat="1" ht="15.75">
      <c r="A32" s="105" t="s">
        <v>40</v>
      </c>
      <c r="B32" s="93" t="s">
        <v>55</v>
      </c>
      <c r="C32" s="94" t="s">
        <v>56</v>
      </c>
      <c r="D32" s="78"/>
      <c r="E32" s="78"/>
      <c r="F32" s="78"/>
      <c r="G32" s="78"/>
      <c r="H32" s="78"/>
      <c r="I32" s="78"/>
      <c r="M32" s="287"/>
      <c r="N32" s="288"/>
      <c r="O32" s="288"/>
      <c r="P32" s="288"/>
    </row>
    <row r="33" spans="1:237" s="231" customFormat="1" ht="15.75">
      <c r="A33" s="105" t="s">
        <v>40</v>
      </c>
      <c r="B33" s="93" t="s">
        <v>57</v>
      </c>
      <c r="C33" s="94" t="s">
        <v>58</v>
      </c>
      <c r="D33" s="78"/>
      <c r="E33" s="78"/>
      <c r="F33" s="78"/>
      <c r="G33" s="78"/>
      <c r="H33" s="78"/>
      <c r="I33" s="78"/>
      <c r="M33" s="284"/>
      <c r="N33" s="285"/>
      <c r="O33" s="285"/>
      <c r="P33" s="285"/>
    </row>
    <row r="34" spans="1:237" s="231" customFormat="1" ht="15.75">
      <c r="A34" s="92" t="s">
        <v>63</v>
      </c>
      <c r="B34" s="93" t="s">
        <v>64</v>
      </c>
      <c r="C34" s="94"/>
      <c r="D34" s="78">
        <v>70813</v>
      </c>
      <c r="E34" s="78">
        <v>0</v>
      </c>
      <c r="F34" s="78">
        <f>(D34-E34)*0.125</f>
        <v>8851.625</v>
      </c>
      <c r="G34" s="78">
        <v>3409.5</v>
      </c>
      <c r="H34" s="78">
        <f t="shared" si="1"/>
        <v>415.37062500000002</v>
      </c>
      <c r="I34" s="78">
        <f t="shared" si="2"/>
        <v>83489.495624999996</v>
      </c>
      <c r="M34" s="285"/>
      <c r="N34" s="285"/>
      <c r="O34" s="285"/>
      <c r="P34" s="285"/>
    </row>
    <row r="35" spans="1:237" s="231" customFormat="1" ht="15.75">
      <c r="A35" s="92" t="s">
        <v>63</v>
      </c>
      <c r="B35" s="93" t="s">
        <v>65</v>
      </c>
      <c r="C35" s="94"/>
      <c r="D35" s="78">
        <v>70813</v>
      </c>
      <c r="E35" s="78">
        <v>0</v>
      </c>
      <c r="F35" s="78">
        <f>(D35-E35)*0.125</f>
        <v>8851.625</v>
      </c>
      <c r="G35" s="78">
        <v>3409.5</v>
      </c>
      <c r="H35" s="78">
        <f t="shared" si="1"/>
        <v>415.37062500000002</v>
      </c>
      <c r="I35" s="78">
        <f t="shared" si="2"/>
        <v>83489.495624999996</v>
      </c>
      <c r="M35" s="285"/>
      <c r="N35" s="285"/>
      <c r="O35" s="285"/>
      <c r="P35" s="285"/>
    </row>
    <row r="36" spans="1:237" s="285" customFormat="1" ht="16.5" thickBot="1">
      <c r="A36" s="165"/>
      <c r="B36" s="129"/>
      <c r="C36" s="166"/>
      <c r="D36" s="131"/>
      <c r="E36" s="131"/>
      <c r="F36" s="131"/>
      <c r="G36" s="78"/>
      <c r="H36" s="131"/>
      <c r="I36" s="131"/>
      <c r="IC36" s="231"/>
    </row>
    <row r="37" spans="1:237" s="231" customFormat="1" ht="15.75">
      <c r="A37" s="435" t="s">
        <v>66</v>
      </c>
      <c r="B37" s="436"/>
      <c r="C37" s="436"/>
      <c r="D37" s="436"/>
      <c r="E37" s="436"/>
      <c r="F37" s="436"/>
      <c r="G37" s="436"/>
      <c r="H37" s="436"/>
      <c r="I37" s="437"/>
      <c r="M37" s="285"/>
      <c r="N37" s="285"/>
      <c r="O37" s="285"/>
      <c r="P37" s="285"/>
    </row>
    <row r="38" spans="1:237" s="289" customFormat="1" ht="15.75">
      <c r="A38" s="438" t="s">
        <v>7</v>
      </c>
      <c r="B38" s="438"/>
      <c r="C38" s="167" t="s">
        <v>8</v>
      </c>
      <c r="D38" s="167" t="s">
        <v>9</v>
      </c>
      <c r="E38" s="167" t="s">
        <v>10</v>
      </c>
      <c r="F38" s="167" t="s">
        <v>11</v>
      </c>
      <c r="G38" s="167" t="s">
        <v>12</v>
      </c>
      <c r="H38" s="167" t="s">
        <v>13</v>
      </c>
      <c r="I38" s="167" t="s">
        <v>14</v>
      </c>
      <c r="M38" s="165"/>
      <c r="N38" s="165"/>
      <c r="O38" s="165"/>
      <c r="P38" s="165"/>
    </row>
    <row r="39" spans="1:237" s="177" customFormat="1" ht="15.75">
      <c r="A39" s="92" t="s">
        <v>26</v>
      </c>
      <c r="B39" s="93" t="s">
        <v>67</v>
      </c>
      <c r="C39" s="117" t="s">
        <v>68</v>
      </c>
      <c r="D39" s="78">
        <v>88229</v>
      </c>
      <c r="E39" s="78">
        <v>1100</v>
      </c>
      <c r="F39" s="78">
        <f t="shared" ref="F39:F44" si="4">(D39-E39)*0.125</f>
        <v>10891.125</v>
      </c>
      <c r="G39" s="78">
        <v>3409.5</v>
      </c>
      <c r="H39" s="78">
        <f t="shared" ref="H39:H62" si="5">(D39-E39+F39+G39)*0.005</f>
        <v>507.14812499999999</v>
      </c>
      <c r="I39" s="78">
        <f t="shared" ref="I39:I62" si="6">D39-E39+F39+H39+G39</f>
        <v>101936.77312500001</v>
      </c>
      <c r="M39" s="290"/>
      <c r="N39" s="290"/>
      <c r="O39" s="290"/>
      <c r="P39" s="290"/>
    </row>
    <row r="40" spans="1:237" s="177" customFormat="1" ht="15.75">
      <c r="A40" s="92" t="s">
        <v>69</v>
      </c>
      <c r="B40" s="93" t="s">
        <v>70</v>
      </c>
      <c r="C40" s="117" t="s">
        <v>71</v>
      </c>
      <c r="D40" s="78">
        <v>88825</v>
      </c>
      <c r="E40" s="78">
        <v>1100</v>
      </c>
      <c r="F40" s="78">
        <f t="shared" si="4"/>
        <v>10965.625</v>
      </c>
      <c r="G40" s="78">
        <v>3409.5</v>
      </c>
      <c r="H40" s="78">
        <f>(D40-E40+F40+G40)*0.005</f>
        <v>510.50062500000001</v>
      </c>
      <c r="I40" s="78">
        <f>D40-E40+F40+H40+G40</f>
        <v>102610.625625</v>
      </c>
      <c r="M40" s="290"/>
      <c r="N40" s="290"/>
      <c r="O40" s="290"/>
      <c r="P40" s="290"/>
    </row>
    <row r="41" spans="1:237" s="177" customFormat="1" ht="15.75">
      <c r="A41" s="92" t="s">
        <v>72</v>
      </c>
      <c r="B41" s="120" t="s">
        <v>73</v>
      </c>
      <c r="C41" s="117" t="s">
        <v>74</v>
      </c>
      <c r="D41" s="78">
        <v>89921</v>
      </c>
      <c r="E41" s="78">
        <v>1100</v>
      </c>
      <c r="F41" s="78">
        <f t="shared" si="4"/>
        <v>11102.625</v>
      </c>
      <c r="G41" s="78">
        <v>3409.5</v>
      </c>
      <c r="H41" s="78">
        <f>(D41-E41+F41+G41)*0.005</f>
        <v>516.66562499999998</v>
      </c>
      <c r="I41" s="78">
        <f>D41-E41+F41+H41+G41</f>
        <v>103849.79062499999</v>
      </c>
      <c r="M41" s="290"/>
      <c r="N41" s="290"/>
      <c r="O41" s="290"/>
      <c r="P41" s="290"/>
    </row>
    <row r="42" spans="1:237" s="231" customFormat="1" ht="15.75">
      <c r="A42" s="92" t="s">
        <v>75</v>
      </c>
      <c r="B42" s="93" t="s">
        <v>76</v>
      </c>
      <c r="C42" s="117" t="s">
        <v>77</v>
      </c>
      <c r="D42" s="78">
        <v>87831</v>
      </c>
      <c r="E42" s="78">
        <v>1100</v>
      </c>
      <c r="F42" s="78">
        <f t="shared" si="4"/>
        <v>10841.375</v>
      </c>
      <c r="G42" s="78">
        <v>3409.5</v>
      </c>
      <c r="H42" s="78">
        <f>(D42-E42+F42+G42)*0.005</f>
        <v>504.90937500000001</v>
      </c>
      <c r="I42" s="78">
        <f>D42-E42+F42+H42+G42</f>
        <v>101486.784375</v>
      </c>
      <c r="M42" s="285"/>
      <c r="N42" s="285"/>
      <c r="O42" s="285"/>
      <c r="P42" s="285"/>
    </row>
    <row r="43" spans="1:237" s="286" customFormat="1" ht="15.75">
      <c r="A43" s="92" t="s">
        <v>75</v>
      </c>
      <c r="B43" s="93" t="s">
        <v>78</v>
      </c>
      <c r="C43" s="117" t="s">
        <v>43</v>
      </c>
      <c r="D43" s="78">
        <v>87434</v>
      </c>
      <c r="E43" s="78">
        <v>1100</v>
      </c>
      <c r="F43" s="78">
        <f t="shared" si="4"/>
        <v>10791.75</v>
      </c>
      <c r="G43" s="78">
        <v>3409.5</v>
      </c>
      <c r="H43" s="78">
        <f t="shared" si="5"/>
        <v>502.67625000000004</v>
      </c>
      <c r="I43" s="78">
        <f t="shared" si="6"/>
        <v>101037.92625</v>
      </c>
      <c r="M43" s="288"/>
      <c r="N43" s="288"/>
      <c r="O43" s="288"/>
      <c r="P43" s="288"/>
    </row>
    <row r="44" spans="1:237" s="231" customFormat="1" ht="15.75">
      <c r="A44" s="92" t="s">
        <v>79</v>
      </c>
      <c r="B44" s="93" t="s">
        <v>80</v>
      </c>
      <c r="C44" s="117" t="s">
        <v>43</v>
      </c>
      <c r="D44" s="78">
        <v>88926</v>
      </c>
      <c r="E44" s="78">
        <v>1100</v>
      </c>
      <c r="F44" s="78">
        <f t="shared" si="4"/>
        <v>10978.25</v>
      </c>
      <c r="G44" s="78">
        <v>3409.5</v>
      </c>
      <c r="H44" s="78">
        <f>(D44-E44+F44+G44)*0.005</f>
        <v>511.06875000000002</v>
      </c>
      <c r="I44" s="78">
        <f>D44-E44+F44+H44+G44</f>
        <v>102724.81875000001</v>
      </c>
      <c r="M44" s="285"/>
      <c r="N44" s="285"/>
      <c r="O44" s="285"/>
      <c r="P44" s="285"/>
    </row>
    <row r="45" spans="1:237" s="231" customFormat="1" ht="15.75">
      <c r="A45" s="92" t="s">
        <v>75</v>
      </c>
      <c r="B45" s="93" t="s">
        <v>81</v>
      </c>
      <c r="C45" s="117" t="s">
        <v>43</v>
      </c>
      <c r="D45" s="78"/>
      <c r="E45" s="78"/>
      <c r="F45" s="78"/>
      <c r="G45" s="78"/>
      <c r="H45" s="78"/>
      <c r="I45" s="78"/>
      <c r="M45" s="285"/>
      <c r="N45" s="285"/>
      <c r="O45" s="285"/>
      <c r="P45" s="285"/>
    </row>
    <row r="46" spans="1:237" s="231" customFormat="1" ht="15.75">
      <c r="A46" s="92" t="s">
        <v>82</v>
      </c>
      <c r="B46" s="93" t="s">
        <v>83</v>
      </c>
      <c r="C46" s="117" t="s">
        <v>84</v>
      </c>
      <c r="D46" s="78">
        <v>88809</v>
      </c>
      <c r="E46" s="78">
        <v>1100</v>
      </c>
      <c r="F46" s="78">
        <f>(D46-E46)*0.125</f>
        <v>10963.625</v>
      </c>
      <c r="G46" s="78">
        <v>3409.5</v>
      </c>
      <c r="H46" s="78">
        <f t="shared" si="5"/>
        <v>510.41062500000004</v>
      </c>
      <c r="I46" s="78">
        <f t="shared" si="6"/>
        <v>102592.535625</v>
      </c>
      <c r="M46" s="285"/>
      <c r="N46" s="285"/>
      <c r="O46" s="285"/>
      <c r="P46" s="285"/>
    </row>
    <row r="47" spans="1:237" s="231" customFormat="1" ht="15.75">
      <c r="A47" s="92" t="s">
        <v>91</v>
      </c>
      <c r="B47" s="93" t="s">
        <v>92</v>
      </c>
      <c r="C47" s="117" t="s">
        <v>93</v>
      </c>
      <c r="D47" s="78"/>
      <c r="E47" s="78"/>
      <c r="F47" s="78"/>
      <c r="G47" s="78"/>
      <c r="H47" s="78"/>
      <c r="I47" s="78"/>
      <c r="M47" s="285"/>
      <c r="N47" s="285"/>
      <c r="O47" s="285"/>
      <c r="P47" s="285"/>
    </row>
    <row r="48" spans="1:237" s="286" customFormat="1" ht="15.75">
      <c r="A48" s="92" t="s">
        <v>94</v>
      </c>
      <c r="B48" s="93" t="s">
        <v>95</v>
      </c>
      <c r="C48" s="121" t="s">
        <v>96</v>
      </c>
      <c r="D48" s="78"/>
      <c r="E48" s="78"/>
      <c r="F48" s="78"/>
      <c r="G48" s="78"/>
      <c r="H48" s="78"/>
      <c r="I48" s="78"/>
      <c r="M48" s="288"/>
      <c r="N48" s="288"/>
      <c r="O48" s="288"/>
      <c r="P48" s="288"/>
    </row>
    <row r="49" spans="1:16" s="286" customFormat="1" ht="15.75">
      <c r="A49" s="92" t="s">
        <v>94</v>
      </c>
      <c r="B49" s="93" t="s">
        <v>97</v>
      </c>
      <c r="C49" s="121" t="s">
        <v>98</v>
      </c>
      <c r="D49" s="78"/>
      <c r="E49" s="78"/>
      <c r="F49" s="78"/>
      <c r="G49" s="78"/>
      <c r="H49" s="78"/>
      <c r="I49" s="78"/>
      <c r="M49" s="288"/>
      <c r="N49" s="288"/>
      <c r="O49" s="288"/>
      <c r="P49" s="288"/>
    </row>
    <row r="50" spans="1:16" s="231" customFormat="1" ht="15.75">
      <c r="A50" s="92" t="s">
        <v>99</v>
      </c>
      <c r="B50" s="93" t="s">
        <v>100</v>
      </c>
      <c r="C50" s="121" t="s">
        <v>101</v>
      </c>
      <c r="D50" s="78"/>
      <c r="E50" s="78"/>
      <c r="F50" s="78"/>
      <c r="G50" s="78"/>
      <c r="H50" s="78"/>
      <c r="I50" s="78"/>
      <c r="M50" s="285"/>
      <c r="N50" s="285"/>
      <c r="O50" s="285"/>
      <c r="P50" s="285"/>
    </row>
    <row r="51" spans="1:16" s="231" customFormat="1" ht="15.75">
      <c r="A51" s="92" t="s">
        <v>99</v>
      </c>
      <c r="B51" s="93" t="s">
        <v>102</v>
      </c>
      <c r="C51" s="121" t="s">
        <v>101</v>
      </c>
      <c r="D51" s="78"/>
      <c r="E51" s="78"/>
      <c r="F51" s="78"/>
      <c r="G51" s="78"/>
      <c r="H51" s="78"/>
      <c r="I51" s="78"/>
      <c r="M51" s="285"/>
      <c r="N51" s="285"/>
      <c r="O51" s="285"/>
      <c r="P51" s="285"/>
    </row>
    <row r="52" spans="1:16" s="231" customFormat="1" ht="15.75">
      <c r="A52" s="92" t="s">
        <v>105</v>
      </c>
      <c r="B52" s="93" t="s">
        <v>106</v>
      </c>
      <c r="C52" s="121" t="s">
        <v>107</v>
      </c>
      <c r="D52" s="78"/>
      <c r="E52" s="78"/>
      <c r="F52" s="78"/>
      <c r="G52" s="78"/>
      <c r="H52" s="78"/>
      <c r="I52" s="78"/>
      <c r="M52" s="285"/>
      <c r="N52" s="285"/>
      <c r="O52" s="285"/>
      <c r="P52" s="285"/>
    </row>
    <row r="53" spans="1:16" s="231" customFormat="1" ht="15.75">
      <c r="A53" s="92" t="s">
        <v>108</v>
      </c>
      <c r="B53" s="93" t="s">
        <v>109</v>
      </c>
      <c r="C53" s="121" t="s">
        <v>110</v>
      </c>
      <c r="D53" s="169"/>
      <c r="E53" s="169"/>
      <c r="F53" s="78"/>
      <c r="G53" s="78"/>
      <c r="H53" s="169"/>
      <c r="I53" s="169"/>
      <c r="M53" s="285"/>
      <c r="N53" s="285"/>
      <c r="O53" s="285"/>
      <c r="P53" s="285"/>
    </row>
    <row r="54" spans="1:16" s="231" customFormat="1" ht="15.75">
      <c r="A54" s="92" t="s">
        <v>108</v>
      </c>
      <c r="B54" s="93" t="s">
        <v>111</v>
      </c>
      <c r="C54" s="94" t="s">
        <v>98</v>
      </c>
      <c r="D54" s="78"/>
      <c r="E54" s="78"/>
      <c r="F54" s="78"/>
      <c r="G54" s="78"/>
      <c r="H54" s="78"/>
      <c r="I54" s="78"/>
      <c r="M54" s="285"/>
      <c r="N54" s="285"/>
      <c r="O54" s="285"/>
      <c r="P54" s="285"/>
    </row>
    <row r="55" spans="1:16" s="289" customFormat="1">
      <c r="A55" s="92" t="s">
        <v>99</v>
      </c>
      <c r="B55" s="93" t="s">
        <v>103</v>
      </c>
      <c r="C55" s="121" t="s">
        <v>104</v>
      </c>
      <c r="D55" s="78"/>
      <c r="E55" s="78"/>
      <c r="F55" s="78"/>
      <c r="G55" s="78"/>
      <c r="H55" s="78"/>
      <c r="I55" s="78"/>
      <c r="M55" s="165"/>
      <c r="N55" s="165"/>
      <c r="O55" s="165"/>
      <c r="P55" s="165"/>
    </row>
    <row r="56" spans="1:16" s="231" customFormat="1" ht="15.75">
      <c r="A56" s="92" t="s">
        <v>85</v>
      </c>
      <c r="B56" s="93" t="s">
        <v>86</v>
      </c>
      <c r="C56" s="117" t="s">
        <v>87</v>
      </c>
      <c r="D56" s="78"/>
      <c r="E56" s="78"/>
      <c r="F56" s="78"/>
      <c r="G56" s="78"/>
      <c r="H56" s="78"/>
      <c r="I56" s="78"/>
      <c r="M56" s="285"/>
      <c r="N56" s="285"/>
      <c r="O56" s="285"/>
      <c r="P56" s="285"/>
    </row>
    <row r="57" spans="1:16" s="286" customFormat="1" ht="15.75">
      <c r="A57" s="92" t="s">
        <v>88</v>
      </c>
      <c r="B57" s="93" t="s">
        <v>89</v>
      </c>
      <c r="C57" s="117" t="s">
        <v>90</v>
      </c>
      <c r="D57" s="82"/>
      <c r="E57" s="78"/>
      <c r="F57" s="78"/>
      <c r="G57" s="78"/>
      <c r="H57" s="78"/>
      <c r="I57" s="78"/>
    </row>
    <row r="58" spans="1:16" s="231" customFormat="1" ht="15.75">
      <c r="A58" s="92" t="s">
        <v>63</v>
      </c>
      <c r="B58" s="93" t="s">
        <v>112</v>
      </c>
      <c r="C58" s="122"/>
      <c r="D58" s="78">
        <v>82358</v>
      </c>
      <c r="E58" s="78">
        <v>0</v>
      </c>
      <c r="F58" s="78">
        <f t="shared" ref="F58:F63" si="7">(D58-E58)*0.125</f>
        <v>10294.75</v>
      </c>
      <c r="G58" s="78">
        <v>3409.5</v>
      </c>
      <c r="H58" s="78">
        <f t="shared" si="5"/>
        <v>480.31125000000003</v>
      </c>
      <c r="I58" s="78">
        <f t="shared" si="6"/>
        <v>96542.561249999999</v>
      </c>
      <c r="M58" s="285"/>
      <c r="N58" s="285"/>
      <c r="O58" s="285"/>
      <c r="P58" s="285"/>
    </row>
    <row r="59" spans="1:16" s="231" customFormat="1" ht="15.75">
      <c r="A59" s="92" t="s">
        <v>63</v>
      </c>
      <c r="B59" s="93" t="s">
        <v>113</v>
      </c>
      <c r="C59" s="122"/>
      <c r="D59" s="78">
        <v>83354</v>
      </c>
      <c r="E59" s="78">
        <v>0</v>
      </c>
      <c r="F59" s="78">
        <f t="shared" si="7"/>
        <v>10419.25</v>
      </c>
      <c r="G59" s="78">
        <v>3409.5</v>
      </c>
      <c r="H59" s="78">
        <f t="shared" si="5"/>
        <v>485.91374999999999</v>
      </c>
      <c r="I59" s="78">
        <f t="shared" si="6"/>
        <v>97668.663750000007</v>
      </c>
      <c r="M59" s="285"/>
      <c r="N59" s="285"/>
      <c r="O59" s="285"/>
      <c r="P59" s="285"/>
    </row>
    <row r="60" spans="1:16" s="231" customFormat="1" ht="15.75">
      <c r="A60" s="92" t="s">
        <v>63</v>
      </c>
      <c r="B60" s="93" t="s">
        <v>115</v>
      </c>
      <c r="C60" s="122"/>
      <c r="D60" s="78">
        <v>84003</v>
      </c>
      <c r="E60" s="78">
        <v>0</v>
      </c>
      <c r="F60" s="78">
        <f t="shared" si="7"/>
        <v>10500.375</v>
      </c>
      <c r="G60" s="78">
        <v>3409.5</v>
      </c>
      <c r="H60" s="78">
        <f t="shared" si="5"/>
        <v>489.56437499999998</v>
      </c>
      <c r="I60" s="78">
        <f t="shared" si="6"/>
        <v>98402.439375000002</v>
      </c>
      <c r="M60" s="284"/>
      <c r="N60" s="284"/>
      <c r="O60" s="284"/>
      <c r="P60" s="284"/>
    </row>
    <row r="61" spans="1:16" s="231" customFormat="1" ht="15.75">
      <c r="A61" s="92" t="s">
        <v>63</v>
      </c>
      <c r="B61" s="93" t="s">
        <v>114</v>
      </c>
      <c r="C61" s="122"/>
      <c r="D61" s="78">
        <v>82956</v>
      </c>
      <c r="E61" s="78">
        <v>0</v>
      </c>
      <c r="F61" s="78">
        <f t="shared" si="7"/>
        <v>10369.5</v>
      </c>
      <c r="G61" s="78">
        <v>3409.5</v>
      </c>
      <c r="H61" s="78">
        <f t="shared" si="5"/>
        <v>483.67500000000001</v>
      </c>
      <c r="I61" s="78">
        <f t="shared" si="6"/>
        <v>97218.675000000003</v>
      </c>
      <c r="M61" s="284"/>
      <c r="N61" s="284"/>
      <c r="O61" s="284"/>
      <c r="P61" s="284"/>
    </row>
    <row r="62" spans="1:16" s="231" customFormat="1" ht="15.75">
      <c r="A62" s="92" t="s">
        <v>63</v>
      </c>
      <c r="B62" s="93" t="s">
        <v>116</v>
      </c>
      <c r="C62" s="122"/>
      <c r="D62" s="78">
        <v>83595</v>
      </c>
      <c r="E62" s="78">
        <v>0</v>
      </c>
      <c r="F62" s="78">
        <f t="shared" si="7"/>
        <v>10449.375</v>
      </c>
      <c r="G62" s="78">
        <v>3409.5</v>
      </c>
      <c r="H62" s="78">
        <f t="shared" si="5"/>
        <v>487.26937500000003</v>
      </c>
      <c r="I62" s="78">
        <f t="shared" si="6"/>
        <v>97941.144375000003</v>
      </c>
      <c r="M62" s="284"/>
      <c r="N62" s="284"/>
      <c r="O62" s="284"/>
      <c r="P62" s="284"/>
    </row>
    <row r="63" spans="1:16" s="231" customFormat="1" ht="16.5" thickBot="1">
      <c r="A63" s="123" t="s">
        <v>63</v>
      </c>
      <c r="B63" s="124" t="s">
        <v>117</v>
      </c>
      <c r="C63" s="122"/>
      <c r="D63" s="78">
        <v>83754</v>
      </c>
      <c r="E63" s="78">
        <v>0</v>
      </c>
      <c r="F63" s="78">
        <f t="shared" si="7"/>
        <v>10469.25</v>
      </c>
      <c r="G63" s="78">
        <v>3409.5</v>
      </c>
      <c r="H63" s="78">
        <f>(D63-E63+F63+G63)*0.005</f>
        <v>488.16374999999999</v>
      </c>
      <c r="I63" s="78">
        <f>D63-E63+F63+H63+G63</f>
        <v>98120.913750000007</v>
      </c>
      <c r="M63" s="284"/>
      <c r="N63" s="284"/>
      <c r="O63" s="284"/>
      <c r="P63" s="284"/>
    </row>
    <row r="64" spans="1:16" s="231" customFormat="1" ht="16.5" thickBot="1">
      <c r="A64" s="165"/>
      <c r="B64" s="170"/>
      <c r="C64" s="171"/>
      <c r="D64" s="172"/>
      <c r="E64" s="172"/>
      <c r="F64" s="172"/>
      <c r="G64" s="172"/>
      <c r="H64" s="172"/>
      <c r="I64" s="172"/>
      <c r="M64" s="285"/>
      <c r="N64" s="285"/>
      <c r="O64" s="285"/>
      <c r="P64" s="285"/>
    </row>
    <row r="65" spans="1:16" s="231" customFormat="1" ht="16.5" thickBot="1">
      <c r="A65" s="416" t="s">
        <v>118</v>
      </c>
      <c r="B65" s="417"/>
      <c r="C65" s="417"/>
      <c r="D65" s="417"/>
      <c r="E65" s="417"/>
      <c r="F65" s="417"/>
      <c r="G65" s="417"/>
      <c r="H65" s="417"/>
      <c r="I65" s="418"/>
      <c r="M65" s="285"/>
      <c r="N65" s="285"/>
      <c r="O65" s="285"/>
      <c r="P65" s="285"/>
    </row>
    <row r="66" spans="1:16" s="231" customFormat="1" ht="15.75">
      <c r="A66" s="425" t="s">
        <v>7</v>
      </c>
      <c r="B66" s="425"/>
      <c r="C66" s="113" t="s">
        <v>8</v>
      </c>
      <c r="D66" s="113" t="s">
        <v>9</v>
      </c>
      <c r="E66" s="113" t="s">
        <v>10</v>
      </c>
      <c r="F66" s="113" t="s">
        <v>11</v>
      </c>
      <c r="G66" s="113" t="s">
        <v>12</v>
      </c>
      <c r="H66" s="113" t="s">
        <v>13</v>
      </c>
      <c r="I66" s="113" t="s">
        <v>14</v>
      </c>
      <c r="M66" s="285"/>
      <c r="N66" s="285"/>
      <c r="O66" s="285"/>
      <c r="P66" s="285"/>
    </row>
    <row r="67" spans="1:16" s="231" customFormat="1" ht="15.75">
      <c r="A67" s="134" t="s">
        <v>124</v>
      </c>
      <c r="B67" s="135" t="s">
        <v>125</v>
      </c>
      <c r="C67" s="94" t="s">
        <v>68</v>
      </c>
      <c r="D67" s="82">
        <v>89824</v>
      </c>
      <c r="E67" s="78">
        <v>1100</v>
      </c>
      <c r="F67" s="78">
        <f>(D67-E67)*0.125</f>
        <v>11090.5</v>
      </c>
      <c r="G67" s="78">
        <v>3409.5</v>
      </c>
      <c r="H67" s="78">
        <f>(D67-E67+F67+G67)*0.005</f>
        <v>516.12</v>
      </c>
      <c r="I67" s="78">
        <f>D67-E67+F67+H67+G67</f>
        <v>103740.12</v>
      </c>
      <c r="M67" s="285"/>
      <c r="N67" s="285"/>
      <c r="O67" s="285"/>
      <c r="P67" s="285"/>
    </row>
    <row r="68" spans="1:16" s="231" customFormat="1" ht="15.75">
      <c r="A68" s="134" t="s">
        <v>124</v>
      </c>
      <c r="B68" s="135" t="s">
        <v>126</v>
      </c>
      <c r="C68" s="94" t="s">
        <v>127</v>
      </c>
      <c r="D68" s="82">
        <v>89819</v>
      </c>
      <c r="E68" s="78">
        <v>1100</v>
      </c>
      <c r="F68" s="78">
        <f t="shared" ref="F68:F77" si="8">(D68-E68)*0.125</f>
        <v>11089.875</v>
      </c>
      <c r="G68" s="78">
        <v>3409.5</v>
      </c>
      <c r="H68" s="78">
        <f t="shared" ref="H68:H77" si="9">(D68-E68+F68+G68)*0.005</f>
        <v>516.09187499999996</v>
      </c>
      <c r="I68" s="78">
        <f t="shared" ref="I68:I77" si="10">D68-E68+F68+H68+G68</f>
        <v>103734.466875</v>
      </c>
      <c r="M68" s="285"/>
      <c r="N68" s="285"/>
      <c r="O68" s="285"/>
      <c r="P68" s="285"/>
    </row>
    <row r="69" spans="1:16" s="177" customFormat="1" ht="15.75">
      <c r="A69" s="134" t="s">
        <v>124</v>
      </c>
      <c r="B69" s="135" t="s">
        <v>128</v>
      </c>
      <c r="C69" s="94" t="s">
        <v>127</v>
      </c>
      <c r="D69" s="82">
        <v>90317</v>
      </c>
      <c r="E69" s="78">
        <v>1100</v>
      </c>
      <c r="F69" s="78">
        <f t="shared" si="8"/>
        <v>11152.125</v>
      </c>
      <c r="G69" s="78">
        <v>3409.5</v>
      </c>
      <c r="H69" s="78">
        <f t="shared" si="9"/>
        <v>518.89312500000005</v>
      </c>
      <c r="I69" s="78">
        <f t="shared" si="10"/>
        <v>104297.518125</v>
      </c>
      <c r="J69" s="286"/>
      <c r="M69" s="290"/>
      <c r="N69" s="290"/>
      <c r="O69" s="290"/>
      <c r="P69" s="290"/>
    </row>
    <row r="70" spans="1:16" s="177" customFormat="1" ht="15.75">
      <c r="A70" s="134" t="s">
        <v>129</v>
      </c>
      <c r="B70" s="135" t="s">
        <v>130</v>
      </c>
      <c r="C70" s="94" t="s">
        <v>131</v>
      </c>
      <c r="D70" s="82">
        <v>91512</v>
      </c>
      <c r="E70" s="78">
        <v>1100</v>
      </c>
      <c r="F70" s="78">
        <f t="shared" si="8"/>
        <v>11301.5</v>
      </c>
      <c r="G70" s="78">
        <v>3409.5</v>
      </c>
      <c r="H70" s="78">
        <f t="shared" si="9"/>
        <v>525.61500000000001</v>
      </c>
      <c r="I70" s="78">
        <f t="shared" si="10"/>
        <v>105648.61500000001</v>
      </c>
      <c r="M70" s="290"/>
      <c r="N70" s="290"/>
      <c r="O70" s="290"/>
      <c r="P70" s="290"/>
    </row>
    <row r="71" spans="1:16" s="177" customFormat="1" ht="15.75">
      <c r="A71" s="134" t="s">
        <v>132</v>
      </c>
      <c r="B71" s="135" t="s">
        <v>133</v>
      </c>
      <c r="C71" s="94" t="s">
        <v>134</v>
      </c>
      <c r="D71" s="82"/>
      <c r="E71" s="78"/>
      <c r="F71" s="78"/>
      <c r="G71" s="78"/>
      <c r="H71" s="78"/>
      <c r="I71" s="78"/>
      <c r="M71" s="290"/>
      <c r="N71" s="290"/>
      <c r="O71" s="290"/>
      <c r="P71" s="290"/>
    </row>
    <row r="72" spans="1:16" s="171" customFormat="1">
      <c r="A72" s="134" t="s">
        <v>132</v>
      </c>
      <c r="B72" s="135" t="s">
        <v>135</v>
      </c>
      <c r="C72" s="94" t="s">
        <v>134</v>
      </c>
      <c r="D72" s="82"/>
      <c r="E72" s="78"/>
      <c r="F72" s="78"/>
      <c r="G72" s="78"/>
      <c r="H72" s="78"/>
      <c r="I72" s="78"/>
      <c r="M72" s="130"/>
      <c r="N72" s="130"/>
      <c r="O72" s="130"/>
      <c r="P72" s="130"/>
    </row>
    <row r="73" spans="1:16" s="286" customFormat="1" ht="15.75">
      <c r="A73" s="134" t="s">
        <v>119</v>
      </c>
      <c r="B73" s="135" t="s">
        <v>120</v>
      </c>
      <c r="C73" s="94" t="s">
        <v>121</v>
      </c>
      <c r="D73" s="82"/>
      <c r="E73" s="78"/>
      <c r="F73" s="78"/>
      <c r="G73" s="78"/>
      <c r="H73" s="78"/>
      <c r="I73" s="78"/>
      <c r="J73" s="177"/>
      <c r="M73" s="288"/>
      <c r="N73" s="288"/>
      <c r="O73" s="288"/>
      <c r="P73" s="288"/>
    </row>
    <row r="74" spans="1:16" s="286" customFormat="1" ht="15.75">
      <c r="A74" s="136" t="s">
        <v>119</v>
      </c>
      <c r="B74" s="137" t="s">
        <v>122</v>
      </c>
      <c r="C74" s="94" t="s">
        <v>123</v>
      </c>
      <c r="D74" s="82"/>
      <c r="E74" s="78"/>
      <c r="F74" s="78"/>
      <c r="G74" s="78"/>
      <c r="H74" s="78"/>
      <c r="I74" s="78"/>
      <c r="J74" s="177"/>
      <c r="M74" s="288"/>
      <c r="N74" s="288"/>
      <c r="O74" s="288"/>
      <c r="P74" s="288"/>
    </row>
    <row r="75" spans="1:16" s="231" customFormat="1" ht="15.75">
      <c r="A75" s="92" t="s">
        <v>63</v>
      </c>
      <c r="B75" s="93" t="s">
        <v>136</v>
      </c>
      <c r="C75" s="122"/>
      <c r="D75" s="78">
        <v>87233</v>
      </c>
      <c r="E75" s="78">
        <v>0</v>
      </c>
      <c r="F75" s="78">
        <f t="shared" si="8"/>
        <v>10904.125</v>
      </c>
      <c r="G75" s="78">
        <v>3409.5</v>
      </c>
      <c r="H75" s="78">
        <f t="shared" si="9"/>
        <v>507.73312500000003</v>
      </c>
      <c r="I75" s="78">
        <f t="shared" si="10"/>
        <v>102054.358125</v>
      </c>
      <c r="J75" s="286"/>
      <c r="M75" s="285"/>
      <c r="N75" s="285"/>
      <c r="O75" s="285"/>
      <c r="P75" s="285"/>
    </row>
    <row r="76" spans="1:16" s="231" customFormat="1" ht="15.75">
      <c r="A76" s="92" t="s">
        <v>63</v>
      </c>
      <c r="B76" s="93" t="s">
        <v>137</v>
      </c>
      <c r="C76" s="122"/>
      <c r="D76" s="78">
        <v>85044</v>
      </c>
      <c r="E76" s="78">
        <v>0</v>
      </c>
      <c r="F76" s="78">
        <f t="shared" si="8"/>
        <v>10630.5</v>
      </c>
      <c r="G76" s="78">
        <v>3409.5</v>
      </c>
      <c r="H76" s="78">
        <f t="shared" si="9"/>
        <v>495.42</v>
      </c>
      <c r="I76" s="78">
        <f t="shared" si="10"/>
        <v>99579.42</v>
      </c>
      <c r="M76" s="285"/>
      <c r="N76" s="285"/>
      <c r="O76" s="285"/>
      <c r="P76" s="285"/>
    </row>
    <row r="77" spans="1:16" s="231" customFormat="1" ht="16.5" thickBot="1">
      <c r="A77" s="123" t="s">
        <v>63</v>
      </c>
      <c r="B77" s="124" t="s">
        <v>138</v>
      </c>
      <c r="C77" s="125"/>
      <c r="D77" s="78">
        <v>86093</v>
      </c>
      <c r="E77" s="78">
        <v>0</v>
      </c>
      <c r="F77" s="78">
        <f t="shared" si="8"/>
        <v>10761.625</v>
      </c>
      <c r="G77" s="78">
        <v>3409.5</v>
      </c>
      <c r="H77" s="78">
        <f t="shared" si="9"/>
        <v>501.32062500000001</v>
      </c>
      <c r="I77" s="78">
        <f t="shared" si="10"/>
        <v>100765.44562499999</v>
      </c>
      <c r="M77" s="285"/>
      <c r="N77" s="285"/>
      <c r="O77" s="285"/>
      <c r="P77" s="285"/>
    </row>
    <row r="78" spans="1:16" s="231" customFormat="1" ht="16.5" thickBot="1">
      <c r="A78" s="173"/>
      <c r="B78" s="174"/>
      <c r="C78" s="175"/>
      <c r="D78" s="176"/>
      <c r="E78" s="176"/>
      <c r="F78" s="131"/>
      <c r="G78" s="131"/>
      <c r="H78" s="131"/>
      <c r="I78" s="131"/>
      <c r="M78" s="285"/>
      <c r="N78" s="285"/>
      <c r="O78" s="285"/>
      <c r="P78" s="285"/>
    </row>
    <row r="79" spans="1:16" s="231" customFormat="1" ht="16.5" thickBot="1">
      <c r="A79" s="426" t="s">
        <v>139</v>
      </c>
      <c r="B79" s="427"/>
      <c r="C79" s="427"/>
      <c r="D79" s="427"/>
      <c r="E79" s="428"/>
      <c r="F79" s="172"/>
      <c r="G79" s="172"/>
      <c r="H79" s="172"/>
      <c r="I79" s="172"/>
      <c r="M79" s="285"/>
      <c r="N79" s="285"/>
      <c r="O79" s="285"/>
      <c r="P79" s="285"/>
    </row>
    <row r="80" spans="1:16" s="231" customFormat="1" ht="16.5" thickBot="1">
      <c r="A80" s="426" t="s">
        <v>140</v>
      </c>
      <c r="B80" s="428"/>
      <c r="C80" s="177"/>
      <c r="D80" s="429" t="s">
        <v>141</v>
      </c>
      <c r="E80" s="430"/>
      <c r="F80" s="172"/>
      <c r="G80" s="172" t="s">
        <v>231</v>
      </c>
      <c r="H80" s="172"/>
      <c r="I80" s="172"/>
      <c r="M80" s="285"/>
      <c r="N80" s="285"/>
      <c r="O80" s="285"/>
      <c r="P80" s="285"/>
    </row>
    <row r="81" spans="1:16" s="231" customFormat="1" ht="15.75">
      <c r="A81" s="178" t="s">
        <v>142</v>
      </c>
      <c r="B81" s="179" t="s">
        <v>143</v>
      </c>
      <c r="C81" s="171"/>
      <c r="D81" s="180" t="s">
        <v>142</v>
      </c>
      <c r="E81" s="180" t="s">
        <v>143</v>
      </c>
      <c r="F81" s="172"/>
      <c r="G81" s="172"/>
      <c r="H81" s="172"/>
      <c r="I81" s="172"/>
      <c r="M81" s="285"/>
      <c r="N81" s="285"/>
      <c r="O81" s="285"/>
      <c r="P81" s="285"/>
    </row>
    <row r="82" spans="1:16" s="231" customFormat="1" ht="15.75">
      <c r="A82" s="181" t="s">
        <v>144</v>
      </c>
      <c r="B82" s="182">
        <v>300</v>
      </c>
      <c r="C82" s="171"/>
      <c r="D82" s="122" t="s">
        <v>145</v>
      </c>
      <c r="E82" s="183">
        <v>300</v>
      </c>
      <c r="F82" s="172"/>
      <c r="G82" s="172"/>
      <c r="H82" s="172"/>
      <c r="I82" s="172"/>
      <c r="M82" s="285"/>
      <c r="N82" s="285"/>
      <c r="O82" s="285"/>
      <c r="P82" s="285"/>
    </row>
    <row r="83" spans="1:16" s="231" customFormat="1" ht="15.75">
      <c r="A83" s="181" t="s">
        <v>146</v>
      </c>
      <c r="B83" s="182">
        <v>400</v>
      </c>
      <c r="C83" s="171"/>
      <c r="D83" s="122" t="s">
        <v>147</v>
      </c>
      <c r="E83" s="183">
        <v>400</v>
      </c>
      <c r="F83" s="172"/>
      <c r="G83" s="172"/>
      <c r="H83" s="172"/>
      <c r="I83" s="172"/>
      <c r="M83" s="285"/>
      <c r="N83" s="285"/>
      <c r="O83" s="285"/>
      <c r="P83" s="285"/>
    </row>
    <row r="84" spans="1:16" s="231" customFormat="1" ht="15.75">
      <c r="A84" s="181" t="s">
        <v>148</v>
      </c>
      <c r="B84" s="182">
        <v>500</v>
      </c>
      <c r="C84" s="171"/>
      <c r="D84" s="122" t="s">
        <v>149</v>
      </c>
      <c r="E84" s="183">
        <v>500</v>
      </c>
      <c r="F84" s="172"/>
      <c r="G84" s="172"/>
      <c r="H84" s="172"/>
      <c r="I84" s="172"/>
      <c r="M84" s="285"/>
      <c r="N84" s="285"/>
      <c r="O84" s="285"/>
      <c r="P84" s="285"/>
    </row>
    <row r="85" spans="1:16" s="231" customFormat="1" ht="15.75">
      <c r="A85" s="181" t="s">
        <v>150</v>
      </c>
      <c r="B85" s="182">
        <v>600</v>
      </c>
      <c r="C85" s="171"/>
      <c r="D85" s="122" t="s">
        <v>151</v>
      </c>
      <c r="E85" s="183">
        <v>600</v>
      </c>
      <c r="F85" s="172"/>
      <c r="G85" s="172"/>
      <c r="H85" s="172"/>
      <c r="I85" s="172"/>
    </row>
    <row r="86" spans="1:16" s="231" customFormat="1" ht="15.75">
      <c r="A86" s="181" t="s">
        <v>152</v>
      </c>
      <c r="B86" s="182">
        <v>700</v>
      </c>
      <c r="C86" s="171"/>
      <c r="D86" s="122" t="s">
        <v>153</v>
      </c>
      <c r="E86" s="183">
        <v>700</v>
      </c>
      <c r="F86" s="172"/>
      <c r="G86" s="172"/>
      <c r="H86" s="172"/>
      <c r="I86" s="172"/>
    </row>
    <row r="87" spans="1:16" s="231" customFormat="1" ht="15.75">
      <c r="A87" s="181" t="s">
        <v>154</v>
      </c>
      <c r="B87" s="182">
        <v>800</v>
      </c>
      <c r="C87" s="171"/>
      <c r="D87" s="122" t="s">
        <v>155</v>
      </c>
      <c r="E87" s="183">
        <v>750</v>
      </c>
      <c r="F87" s="172"/>
      <c r="G87" s="172"/>
      <c r="H87" s="172"/>
      <c r="I87" s="172"/>
    </row>
    <row r="88" spans="1:16" s="231" customFormat="1" ht="15.75">
      <c r="A88" s="184" t="s">
        <v>156</v>
      </c>
      <c r="B88" s="185">
        <v>900</v>
      </c>
      <c r="C88" s="171"/>
      <c r="D88" s="122" t="s">
        <v>157</v>
      </c>
      <c r="E88" s="183">
        <v>800</v>
      </c>
      <c r="F88" s="172"/>
      <c r="G88" s="172"/>
      <c r="H88" s="172"/>
      <c r="I88" s="172"/>
    </row>
    <row r="89" spans="1:16" s="231" customFormat="1" ht="15.75">
      <c r="A89" s="165" t="s">
        <v>235</v>
      </c>
      <c r="B89" s="186"/>
      <c r="C89" s="171"/>
      <c r="D89" s="130"/>
      <c r="E89" s="187"/>
      <c r="F89" s="172"/>
      <c r="G89" s="172"/>
      <c r="H89" s="172"/>
      <c r="I89" s="172"/>
    </row>
    <row r="90" spans="1:16" s="231" customFormat="1" ht="15.75">
      <c r="A90" s="188" t="s">
        <v>159</v>
      </c>
      <c r="B90" s="189"/>
      <c r="C90" s="190"/>
      <c r="D90" s="190"/>
      <c r="E90" s="190"/>
      <c r="F90" s="190"/>
      <c r="G90" s="190"/>
      <c r="H90" s="190"/>
      <c r="I90" s="190"/>
    </row>
    <row r="91" spans="1:16" s="71" customFormat="1" ht="15.75">
      <c r="A91" s="10" t="s">
        <v>160</v>
      </c>
      <c r="B91" s="11"/>
      <c r="C91" s="70"/>
      <c r="D91" s="70"/>
      <c r="E91" s="70"/>
      <c r="F91" s="70"/>
      <c r="G91" s="70"/>
      <c r="H91" s="70"/>
      <c r="I91" s="70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9:E79"/>
    <mergeCell ref="A80:B80"/>
    <mergeCell ref="D80:E80"/>
    <mergeCell ref="A6:H7"/>
    <mergeCell ref="A8:I8"/>
    <mergeCell ref="A9:B9"/>
    <mergeCell ref="A37:I37"/>
    <mergeCell ref="A38:B38"/>
    <mergeCell ref="A65:I65"/>
  </mergeCells>
  <pageMargins left="0.25" right="0.25" top="0.4" bottom="0.33" header="0.3" footer="0.3"/>
  <pageSetup scale="51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C103"/>
  <sheetViews>
    <sheetView topLeftCell="A57" workbookViewId="0">
      <selection activeCell="D75" sqref="D75"/>
    </sheetView>
  </sheetViews>
  <sheetFormatPr defaultColWidth="14.85546875" defaultRowHeight="15"/>
  <cols>
    <col min="1" max="1" width="28.140625" customWidth="1"/>
    <col min="2" max="2" width="24.42578125" style="1" customWidth="1"/>
    <col min="3" max="3" width="16.85546875" style="2" customWidth="1"/>
    <col min="4" max="4" width="20" style="2" customWidth="1"/>
    <col min="5" max="8" width="14.85546875" style="2"/>
    <col min="9" max="9" width="24.140625" style="2" customWidth="1"/>
  </cols>
  <sheetData>
    <row r="1" spans="1:16" ht="43.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>
      <c r="A3" s="421"/>
      <c r="B3" s="468" t="s">
        <v>244</v>
      </c>
      <c r="C3" s="468"/>
      <c r="D3" s="468"/>
      <c r="E3" s="468"/>
      <c r="F3" s="468"/>
      <c r="G3" s="468"/>
      <c r="H3" s="468"/>
      <c r="I3" s="421"/>
    </row>
    <row r="4" spans="1:16" ht="15.75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ht="15.75" thickBot="1"/>
    <row r="6" spans="1:16">
      <c r="A6" s="407" t="s">
        <v>161</v>
      </c>
      <c r="B6" s="408"/>
      <c r="C6" s="408"/>
      <c r="D6" s="408"/>
      <c r="E6" s="408"/>
      <c r="F6" s="408"/>
      <c r="G6" s="408"/>
      <c r="H6" s="431"/>
      <c r="I6" s="14" t="s">
        <v>187</v>
      </c>
    </row>
    <row r="7" spans="1:16" ht="15.75" thickBot="1">
      <c r="A7" s="409"/>
      <c r="B7" s="410"/>
      <c r="C7" s="410"/>
      <c r="D7" s="410"/>
      <c r="E7" s="410"/>
      <c r="F7" s="410"/>
      <c r="G7" s="410"/>
      <c r="H7" s="432"/>
      <c r="I7" s="4" t="s">
        <v>266</v>
      </c>
    </row>
    <row r="8" spans="1:16" ht="2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6" s="7" customFormat="1">
      <c r="A9" s="415" t="s">
        <v>7</v>
      </c>
      <c r="B9" s="415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 ht="15.75">
      <c r="A10" s="92" t="s">
        <v>15</v>
      </c>
      <c r="B10" s="93" t="s">
        <v>16</v>
      </c>
      <c r="C10" s="94" t="s">
        <v>17</v>
      </c>
      <c r="D10" s="78">
        <v>80238</v>
      </c>
      <c r="E10" s="78">
        <v>1100</v>
      </c>
      <c r="F10" s="78">
        <f t="shared" ref="F10:F14" si="0">(D10-E10)*0.125</f>
        <v>9892.25</v>
      </c>
      <c r="G10" s="78">
        <v>814.47</v>
      </c>
      <c r="H10" s="78">
        <f>(D10-E10+F10+G10)*0.005</f>
        <v>449.22360000000003</v>
      </c>
      <c r="I10" s="78">
        <f t="shared" ref="I10:I32" si="1">D10-E10+F10+H10+G10</f>
        <v>90293.943599999999</v>
      </c>
    </row>
    <row r="11" spans="1:16" s="231" customFormat="1" ht="15.75">
      <c r="A11" s="92" t="s">
        <v>15</v>
      </c>
      <c r="B11" s="93" t="s">
        <v>24</v>
      </c>
      <c r="C11" s="94" t="s">
        <v>25</v>
      </c>
      <c r="D11" s="78">
        <v>80238</v>
      </c>
      <c r="E11" s="78">
        <v>1100</v>
      </c>
      <c r="F11" s="78">
        <f t="shared" si="0"/>
        <v>9892.25</v>
      </c>
      <c r="G11" s="78">
        <v>814.47</v>
      </c>
      <c r="H11" s="78">
        <f>(D11-E11+F11+G11)*0.005</f>
        <v>449.22360000000003</v>
      </c>
      <c r="I11" s="78">
        <f t="shared" si="1"/>
        <v>90293.943599999999</v>
      </c>
    </row>
    <row r="12" spans="1:16" s="231" customFormat="1" ht="15.75">
      <c r="A12" s="92" t="s">
        <v>15</v>
      </c>
      <c r="B12" s="93" t="s">
        <v>20</v>
      </c>
      <c r="C12" s="94" t="s">
        <v>21</v>
      </c>
      <c r="D12" s="78"/>
      <c r="E12" s="78"/>
      <c r="F12" s="78"/>
      <c r="G12" s="78"/>
      <c r="H12" s="78"/>
      <c r="I12" s="78"/>
      <c r="M12" s="284"/>
      <c r="N12" s="285"/>
      <c r="O12" s="285"/>
      <c r="P12" s="285"/>
    </row>
    <row r="13" spans="1:16" s="231" customFormat="1" ht="15.75">
      <c r="A13" s="92" t="s">
        <v>15</v>
      </c>
      <c r="B13" s="93" t="s">
        <v>22</v>
      </c>
      <c r="C13" s="94" t="s">
        <v>23</v>
      </c>
      <c r="D13" s="78"/>
      <c r="E13" s="78"/>
      <c r="F13" s="78"/>
      <c r="G13" s="78"/>
      <c r="H13" s="78"/>
      <c r="I13" s="78"/>
      <c r="M13" s="284"/>
      <c r="N13" s="285"/>
      <c r="O13" s="285"/>
      <c r="P13" s="285"/>
    </row>
    <row r="14" spans="1:16" s="231" customFormat="1" ht="15.75">
      <c r="A14" s="92" t="s">
        <v>15</v>
      </c>
      <c r="B14" s="93" t="s">
        <v>18</v>
      </c>
      <c r="C14" s="94" t="s">
        <v>19</v>
      </c>
      <c r="D14" s="78">
        <v>81534</v>
      </c>
      <c r="E14" s="78">
        <v>1100</v>
      </c>
      <c r="F14" s="78">
        <f t="shared" si="0"/>
        <v>10054.25</v>
      </c>
      <c r="G14" s="78">
        <v>814.47</v>
      </c>
      <c r="H14" s="78">
        <f t="shared" ref="H14:H32" si="2">(D14-E14+F14+G14)*0.005</f>
        <v>456.5136</v>
      </c>
      <c r="I14" s="78">
        <f t="shared" si="1"/>
        <v>91759.233600000007</v>
      </c>
      <c r="M14" s="284"/>
      <c r="N14" s="285"/>
      <c r="O14" s="285"/>
      <c r="P14" s="285"/>
    </row>
    <row r="15" spans="1:16" s="286" customFormat="1" ht="15.75">
      <c r="A15" s="92" t="s">
        <v>26</v>
      </c>
      <c r="B15" s="93" t="s">
        <v>27</v>
      </c>
      <c r="C15" s="94" t="s">
        <v>23</v>
      </c>
      <c r="D15" s="78"/>
      <c r="E15" s="78"/>
      <c r="F15" s="78"/>
      <c r="G15" s="78"/>
      <c r="H15" s="78"/>
      <c r="I15" s="78"/>
      <c r="M15" s="287"/>
      <c r="N15" s="288"/>
      <c r="O15" s="288"/>
      <c r="P15" s="288"/>
    </row>
    <row r="16" spans="1:16" s="231" customFormat="1" ht="15.75">
      <c r="A16" s="92" t="s">
        <v>32</v>
      </c>
      <c r="B16" s="93" t="s">
        <v>33</v>
      </c>
      <c r="C16" s="94" t="s">
        <v>34</v>
      </c>
      <c r="D16" s="78"/>
      <c r="E16" s="78"/>
      <c r="F16" s="78"/>
      <c r="G16" s="78"/>
      <c r="H16" s="78"/>
      <c r="I16" s="78"/>
      <c r="M16" s="285"/>
      <c r="N16" s="285"/>
      <c r="O16" s="285"/>
      <c r="P16" s="285"/>
    </row>
    <row r="17" spans="1:16" s="231" customFormat="1" ht="15.75">
      <c r="A17" s="92" t="s">
        <v>35</v>
      </c>
      <c r="B17" s="93" t="s">
        <v>36</v>
      </c>
      <c r="C17" s="94" t="s">
        <v>37</v>
      </c>
      <c r="D17" s="78"/>
      <c r="E17" s="78"/>
      <c r="F17" s="78"/>
      <c r="G17" s="78"/>
      <c r="H17" s="78"/>
      <c r="I17" s="78"/>
      <c r="M17" s="285"/>
      <c r="N17" s="285"/>
      <c r="O17" s="285"/>
      <c r="P17" s="285"/>
    </row>
    <row r="18" spans="1:16" s="231" customFormat="1" ht="15.75">
      <c r="A18" s="92" t="s">
        <v>35</v>
      </c>
      <c r="B18" s="93" t="s">
        <v>38</v>
      </c>
      <c r="C18" s="94" t="s">
        <v>39</v>
      </c>
      <c r="D18" s="78"/>
      <c r="E18" s="78"/>
      <c r="F18" s="78"/>
      <c r="G18" s="78"/>
      <c r="H18" s="78"/>
      <c r="I18" s="78"/>
      <c r="M18" s="285"/>
      <c r="N18" s="285"/>
      <c r="O18" s="285"/>
      <c r="P18" s="285"/>
    </row>
    <row r="19" spans="1:16" s="231" customFormat="1" ht="15.75">
      <c r="A19" s="92" t="s">
        <v>28</v>
      </c>
      <c r="B19" s="93" t="s">
        <v>29</v>
      </c>
      <c r="C19" s="94" t="s">
        <v>19</v>
      </c>
      <c r="D19" s="78"/>
      <c r="E19" s="78"/>
      <c r="F19" s="78"/>
      <c r="G19" s="78"/>
      <c r="H19" s="78"/>
      <c r="I19" s="78"/>
      <c r="M19" s="285"/>
      <c r="N19" s="285"/>
      <c r="O19" s="285"/>
      <c r="P19" s="285"/>
    </row>
    <row r="20" spans="1:16" s="231" customFormat="1" ht="15.75">
      <c r="A20" s="92" t="s">
        <v>30</v>
      </c>
      <c r="B20" s="93" t="s">
        <v>31</v>
      </c>
      <c r="C20" s="94" t="s">
        <v>23</v>
      </c>
      <c r="D20" s="78"/>
      <c r="E20" s="78"/>
      <c r="F20" s="78"/>
      <c r="G20" s="78"/>
      <c r="H20" s="78"/>
      <c r="I20" s="78"/>
      <c r="M20" s="285"/>
      <c r="N20" s="285"/>
      <c r="O20" s="285"/>
      <c r="P20" s="285"/>
    </row>
    <row r="21" spans="1:16" s="231" customFormat="1" ht="15.75">
      <c r="A21" s="105" t="s">
        <v>59</v>
      </c>
      <c r="B21" s="93" t="s">
        <v>60</v>
      </c>
      <c r="C21" s="94" t="s">
        <v>19</v>
      </c>
      <c r="D21" s="78">
        <v>89484</v>
      </c>
      <c r="E21" s="78">
        <v>1100</v>
      </c>
      <c r="F21" s="78">
        <f t="shared" ref="F21" si="3">(D21-E21)*0.125</f>
        <v>11048</v>
      </c>
      <c r="G21" s="78">
        <v>814.47</v>
      </c>
      <c r="H21" s="78">
        <f t="shared" ref="H21" si="4">(D21-E21+F21+G21)*0.005</f>
        <v>501.23235</v>
      </c>
      <c r="I21" s="78">
        <f t="shared" ref="I21" si="5">D21-E21+F21+H21+G21</f>
        <v>100747.70235000001</v>
      </c>
      <c r="M21" s="284"/>
      <c r="N21" s="285"/>
      <c r="O21" s="285"/>
      <c r="P21" s="285"/>
    </row>
    <row r="22" spans="1:16" s="231" customFormat="1" ht="15.75">
      <c r="A22" s="105" t="s">
        <v>40</v>
      </c>
      <c r="B22" s="93" t="s">
        <v>41</v>
      </c>
      <c r="C22" s="94" t="s">
        <v>23</v>
      </c>
      <c r="D22" s="78">
        <v>85262</v>
      </c>
      <c r="E22" s="78">
        <v>1100</v>
      </c>
      <c r="F22" s="78">
        <f t="shared" ref="F22:F32" si="6">(D22-E22)*0.125</f>
        <v>10520.25</v>
      </c>
      <c r="G22" s="78">
        <v>814.47</v>
      </c>
      <c r="H22" s="78">
        <f t="shared" si="2"/>
        <v>477.48360000000002</v>
      </c>
      <c r="I22" s="78">
        <f t="shared" si="1"/>
        <v>95974.203600000008</v>
      </c>
      <c r="M22" s="284"/>
      <c r="N22" s="285"/>
      <c r="O22" s="285"/>
      <c r="P22" s="285"/>
    </row>
    <row r="23" spans="1:16" s="231" customFormat="1" ht="15.75">
      <c r="A23" s="105" t="s">
        <v>40</v>
      </c>
      <c r="B23" s="93" t="s">
        <v>42</v>
      </c>
      <c r="C23" s="94" t="s">
        <v>43</v>
      </c>
      <c r="D23" s="78">
        <v>89589</v>
      </c>
      <c r="E23" s="78">
        <v>1100</v>
      </c>
      <c r="F23" s="78">
        <f t="shared" si="6"/>
        <v>11061.125</v>
      </c>
      <c r="G23" s="78">
        <v>814.47</v>
      </c>
      <c r="H23" s="78">
        <f t="shared" si="2"/>
        <v>501.82297500000004</v>
      </c>
      <c r="I23" s="78">
        <f t="shared" si="1"/>
        <v>100866.417975</v>
      </c>
      <c r="M23" s="284"/>
      <c r="N23" s="285"/>
      <c r="O23" s="285"/>
      <c r="P23" s="285"/>
    </row>
    <row r="24" spans="1:16" s="231" customFormat="1" ht="15.75">
      <c r="A24" s="105" t="s">
        <v>59</v>
      </c>
      <c r="B24" s="93" t="s">
        <v>61</v>
      </c>
      <c r="C24" s="94" t="s">
        <v>62</v>
      </c>
      <c r="D24" s="78"/>
      <c r="E24" s="78"/>
      <c r="F24" s="78"/>
      <c r="G24" s="78"/>
      <c r="H24" s="78"/>
      <c r="I24" s="78"/>
      <c r="M24" s="284"/>
      <c r="N24" s="285"/>
      <c r="O24" s="285"/>
      <c r="P24" s="285"/>
    </row>
    <row r="25" spans="1:16" s="231" customFormat="1" ht="15.75">
      <c r="A25" s="105" t="s">
        <v>40</v>
      </c>
      <c r="B25" s="93" t="s">
        <v>44</v>
      </c>
      <c r="C25" s="94" t="s">
        <v>45</v>
      </c>
      <c r="D25" s="78">
        <v>84879</v>
      </c>
      <c r="E25" s="78">
        <v>1100</v>
      </c>
      <c r="F25" s="78">
        <f t="shared" si="6"/>
        <v>10472.375</v>
      </c>
      <c r="G25" s="78">
        <v>814.47</v>
      </c>
      <c r="H25" s="78">
        <f t="shared" si="2"/>
        <v>475.32922500000001</v>
      </c>
      <c r="I25" s="78">
        <f t="shared" si="1"/>
        <v>95541.174224999995</v>
      </c>
      <c r="M25" s="284"/>
      <c r="N25" s="285"/>
      <c r="O25" s="285"/>
      <c r="P25" s="285"/>
    </row>
    <row r="26" spans="1:16" s="231" customFormat="1" ht="15.75">
      <c r="A26" s="105" t="s">
        <v>40</v>
      </c>
      <c r="B26" s="93" t="s">
        <v>46</v>
      </c>
      <c r="C26" s="94" t="s">
        <v>45</v>
      </c>
      <c r="D26" s="78">
        <v>85857</v>
      </c>
      <c r="E26" s="78">
        <v>1100</v>
      </c>
      <c r="F26" s="78">
        <f t="shared" si="6"/>
        <v>10594.625</v>
      </c>
      <c r="G26" s="78">
        <v>814.47</v>
      </c>
      <c r="H26" s="78">
        <f t="shared" si="2"/>
        <v>480.83047500000004</v>
      </c>
      <c r="I26" s="78">
        <f t="shared" si="1"/>
        <v>96646.925474999996</v>
      </c>
      <c r="M26" s="284"/>
      <c r="N26" s="285"/>
      <c r="O26" s="285"/>
      <c r="P26" s="285"/>
    </row>
    <row r="27" spans="1:16" s="231" customFormat="1" ht="15.75">
      <c r="A27" s="105" t="s">
        <v>40</v>
      </c>
      <c r="B27" s="93" t="s">
        <v>47</v>
      </c>
      <c r="C27" s="94" t="s">
        <v>233</v>
      </c>
      <c r="D27" s="78">
        <v>87203</v>
      </c>
      <c r="E27" s="78">
        <v>1100</v>
      </c>
      <c r="F27" s="78">
        <f>(D27-E27)*0.125</f>
        <v>10762.875</v>
      </c>
      <c r="G27" s="78">
        <v>814.47</v>
      </c>
      <c r="H27" s="78">
        <f t="shared" si="2"/>
        <v>488.401725</v>
      </c>
      <c r="I27" s="78">
        <f t="shared" si="1"/>
        <v>98168.746725000005</v>
      </c>
      <c r="M27" s="284"/>
      <c r="N27" s="285"/>
      <c r="O27" s="285"/>
      <c r="P27" s="285"/>
    </row>
    <row r="28" spans="1:16" s="231" customFormat="1" ht="15.75">
      <c r="A28" s="105" t="s">
        <v>40</v>
      </c>
      <c r="B28" s="93" t="s">
        <v>49</v>
      </c>
      <c r="C28" s="94" t="s">
        <v>233</v>
      </c>
      <c r="D28" s="78">
        <v>86129</v>
      </c>
      <c r="E28" s="78">
        <v>1100</v>
      </c>
      <c r="F28" s="78">
        <f>(D28-E28)*0.125</f>
        <v>10628.625</v>
      </c>
      <c r="G28" s="78">
        <v>814.47</v>
      </c>
      <c r="H28" s="78">
        <f t="shared" si="2"/>
        <v>482.36047500000001</v>
      </c>
      <c r="I28" s="78">
        <f t="shared" si="1"/>
        <v>96954.455474999995</v>
      </c>
      <c r="M28" s="284"/>
      <c r="N28" s="285"/>
      <c r="O28" s="285"/>
      <c r="P28" s="285"/>
    </row>
    <row r="29" spans="1:16" s="231" customFormat="1" ht="15.75">
      <c r="A29" s="105" t="s">
        <v>40</v>
      </c>
      <c r="B29" s="93" t="s">
        <v>50</v>
      </c>
      <c r="C29" s="94" t="s">
        <v>51</v>
      </c>
      <c r="D29" s="78"/>
      <c r="E29" s="78"/>
      <c r="F29" s="78"/>
      <c r="G29" s="78"/>
      <c r="H29" s="78"/>
      <c r="I29" s="78"/>
      <c r="M29" s="284"/>
      <c r="N29" s="285"/>
      <c r="O29" s="285"/>
      <c r="P29" s="285"/>
    </row>
    <row r="30" spans="1:16" s="231" customFormat="1" ht="15.75">
      <c r="A30" s="105" t="s">
        <v>40</v>
      </c>
      <c r="B30" s="93" t="s">
        <v>52</v>
      </c>
      <c r="C30" s="94" t="s">
        <v>53</v>
      </c>
      <c r="D30" s="78"/>
      <c r="E30" s="78"/>
      <c r="F30" s="78"/>
      <c r="G30" s="78"/>
      <c r="H30" s="78"/>
      <c r="I30" s="78"/>
      <c r="M30" s="284"/>
      <c r="N30" s="285"/>
      <c r="O30" s="285"/>
      <c r="P30" s="285"/>
    </row>
    <row r="31" spans="1:16" s="231" customFormat="1" ht="15.75">
      <c r="A31" s="105" t="s">
        <v>40</v>
      </c>
      <c r="B31" s="93" t="s">
        <v>54</v>
      </c>
      <c r="C31" s="94" t="s">
        <v>43</v>
      </c>
      <c r="D31" s="78"/>
      <c r="E31" s="78"/>
      <c r="F31" s="78"/>
      <c r="G31" s="78"/>
      <c r="H31" s="78"/>
      <c r="I31" s="78"/>
      <c r="M31" s="284"/>
      <c r="N31" s="285"/>
      <c r="O31" s="285"/>
      <c r="P31" s="285"/>
    </row>
    <row r="32" spans="1:16" s="286" customFormat="1" ht="15.75">
      <c r="A32" s="105" t="s">
        <v>40</v>
      </c>
      <c r="B32" s="93" t="s">
        <v>55</v>
      </c>
      <c r="C32" s="94" t="s">
        <v>56</v>
      </c>
      <c r="D32" s="78">
        <v>86755</v>
      </c>
      <c r="E32" s="78">
        <v>1100</v>
      </c>
      <c r="F32" s="78">
        <f t="shared" si="6"/>
        <v>10706.875</v>
      </c>
      <c r="G32" s="78">
        <v>814.47</v>
      </c>
      <c r="H32" s="78">
        <f t="shared" si="2"/>
        <v>485.88172500000002</v>
      </c>
      <c r="I32" s="78">
        <f t="shared" si="1"/>
        <v>97662.226725</v>
      </c>
      <c r="M32" s="287"/>
      <c r="N32" s="288"/>
      <c r="O32" s="288"/>
      <c r="P32" s="288"/>
    </row>
    <row r="33" spans="1:237" s="231" customFormat="1" ht="15.75">
      <c r="A33" s="105" t="s">
        <v>40</v>
      </c>
      <c r="B33" s="93" t="s">
        <v>57</v>
      </c>
      <c r="C33" s="94" t="s">
        <v>58</v>
      </c>
      <c r="D33" s="78">
        <v>86755</v>
      </c>
      <c r="E33" s="78">
        <v>1100</v>
      </c>
      <c r="F33" s="78">
        <f t="shared" ref="F33" si="7">(D33-E33)*0.125</f>
        <v>10706.875</v>
      </c>
      <c r="G33" s="78">
        <v>814.47</v>
      </c>
      <c r="H33" s="78">
        <f t="shared" ref="H33" si="8">(D33-E33+F33+G33)*0.005</f>
        <v>485.88172500000002</v>
      </c>
      <c r="I33" s="78">
        <f t="shared" ref="I33" si="9">D33-E33+F33+H33+G33</f>
        <v>97662.226725</v>
      </c>
      <c r="M33" s="284"/>
      <c r="N33" s="285"/>
      <c r="O33" s="285"/>
      <c r="P33" s="285"/>
    </row>
    <row r="34" spans="1:237" s="231" customFormat="1" ht="15.75">
      <c r="A34" s="92" t="s">
        <v>63</v>
      </c>
      <c r="B34" s="93" t="s">
        <v>64</v>
      </c>
      <c r="C34" s="94"/>
      <c r="D34" s="78"/>
      <c r="E34" s="78"/>
      <c r="F34" s="78"/>
      <c r="G34" s="78"/>
      <c r="H34" s="78"/>
      <c r="I34" s="78"/>
      <c r="M34" s="285"/>
      <c r="N34" s="285"/>
      <c r="O34" s="285"/>
      <c r="P34" s="285"/>
    </row>
    <row r="35" spans="1:237" s="231" customFormat="1" ht="15.75">
      <c r="A35" s="92" t="s">
        <v>63</v>
      </c>
      <c r="B35" s="93" t="s">
        <v>65</v>
      </c>
      <c r="C35" s="94"/>
      <c r="D35" s="78"/>
      <c r="E35" s="78"/>
      <c r="F35" s="78"/>
      <c r="G35" s="78"/>
      <c r="H35" s="78"/>
      <c r="I35" s="78"/>
      <c r="M35" s="285"/>
      <c r="N35" s="285"/>
      <c r="O35" s="285"/>
      <c r="P35" s="285"/>
    </row>
    <row r="36" spans="1:237" s="285" customFormat="1" ht="16.5" thickBot="1">
      <c r="A36" s="165"/>
      <c r="B36" s="129"/>
      <c r="C36" s="166"/>
      <c r="D36" s="131"/>
      <c r="E36" s="131"/>
      <c r="F36" s="131"/>
      <c r="G36" s="78"/>
      <c r="H36" s="131"/>
      <c r="I36" s="131"/>
      <c r="IC36" s="231"/>
    </row>
    <row r="37" spans="1:237" s="231" customFormat="1" ht="15.75">
      <c r="A37" s="435" t="s">
        <v>66</v>
      </c>
      <c r="B37" s="436"/>
      <c r="C37" s="436"/>
      <c r="D37" s="436"/>
      <c r="E37" s="436"/>
      <c r="F37" s="436"/>
      <c r="G37" s="436"/>
      <c r="H37" s="436"/>
      <c r="I37" s="437"/>
      <c r="M37" s="285"/>
      <c r="N37" s="285"/>
      <c r="O37" s="285"/>
      <c r="P37" s="285"/>
    </row>
    <row r="38" spans="1:237" s="289" customFormat="1" ht="15.75">
      <c r="A38" s="438" t="s">
        <v>7</v>
      </c>
      <c r="B38" s="438"/>
      <c r="C38" s="167" t="s">
        <v>8</v>
      </c>
      <c r="D38" s="167" t="s">
        <v>9</v>
      </c>
      <c r="E38" s="167" t="s">
        <v>10</v>
      </c>
      <c r="F38" s="167" t="s">
        <v>11</v>
      </c>
      <c r="G38" s="167" t="s">
        <v>12</v>
      </c>
      <c r="H38" s="167" t="s">
        <v>13</v>
      </c>
      <c r="I38" s="167" t="s">
        <v>14</v>
      </c>
      <c r="M38" s="165"/>
      <c r="N38" s="165"/>
      <c r="O38" s="165"/>
      <c r="P38" s="165"/>
    </row>
    <row r="39" spans="1:237" s="177" customFormat="1" ht="15.75">
      <c r="A39" s="92" t="s">
        <v>26</v>
      </c>
      <c r="B39" s="93" t="s">
        <v>67</v>
      </c>
      <c r="C39" s="117" t="s">
        <v>68</v>
      </c>
      <c r="D39" s="78"/>
      <c r="E39" s="78"/>
      <c r="F39" s="78"/>
      <c r="G39" s="78"/>
      <c r="H39" s="78"/>
      <c r="I39" s="78"/>
      <c r="M39" s="290"/>
      <c r="N39" s="290"/>
      <c r="O39" s="290"/>
      <c r="P39" s="290"/>
    </row>
    <row r="40" spans="1:237" s="177" customFormat="1" ht="15.75">
      <c r="A40" s="92" t="s">
        <v>69</v>
      </c>
      <c r="B40" s="93" t="s">
        <v>70</v>
      </c>
      <c r="C40" s="117" t="s">
        <v>71</v>
      </c>
      <c r="D40" s="78"/>
      <c r="E40" s="78"/>
      <c r="F40" s="78"/>
      <c r="G40" s="78"/>
      <c r="H40" s="78"/>
      <c r="I40" s="78"/>
      <c r="M40" s="290"/>
      <c r="N40" s="290"/>
      <c r="O40" s="290"/>
      <c r="P40" s="290"/>
    </row>
    <row r="41" spans="1:237" s="177" customFormat="1" ht="15.75">
      <c r="A41" s="92" t="s">
        <v>72</v>
      </c>
      <c r="B41" s="120" t="s">
        <v>73</v>
      </c>
      <c r="C41" s="117" t="s">
        <v>74</v>
      </c>
      <c r="D41" s="78"/>
      <c r="E41" s="78"/>
      <c r="F41" s="78"/>
      <c r="G41" s="78"/>
      <c r="H41" s="78"/>
      <c r="I41" s="78"/>
      <c r="M41" s="290"/>
      <c r="N41" s="290"/>
      <c r="O41" s="290"/>
      <c r="P41" s="290"/>
    </row>
    <row r="42" spans="1:237" s="231" customFormat="1" ht="15.75">
      <c r="A42" s="92" t="s">
        <v>75</v>
      </c>
      <c r="B42" s="93" t="s">
        <v>76</v>
      </c>
      <c r="C42" s="117" t="s">
        <v>77</v>
      </c>
      <c r="D42" s="78">
        <v>91832</v>
      </c>
      <c r="E42" s="78">
        <v>1100</v>
      </c>
      <c r="F42" s="78">
        <f t="shared" ref="F42:F44" si="10">(D42-E42)*0.125</f>
        <v>11341.5</v>
      </c>
      <c r="G42" s="78">
        <v>814.47</v>
      </c>
      <c r="H42" s="78">
        <f>(D42-E42+F42+G42)*0.005</f>
        <v>514.43984999999998</v>
      </c>
      <c r="I42" s="78">
        <f>D42-E42+F42+H42+G42</f>
        <v>103402.40985</v>
      </c>
      <c r="M42" s="285"/>
      <c r="N42" s="285"/>
      <c r="O42" s="285"/>
      <c r="P42" s="285"/>
    </row>
    <row r="43" spans="1:237" s="286" customFormat="1" ht="15.75">
      <c r="A43" s="92" t="s">
        <v>75</v>
      </c>
      <c r="B43" s="93" t="s">
        <v>78</v>
      </c>
      <c r="C43" s="117" t="s">
        <v>43</v>
      </c>
      <c r="D43" s="78">
        <v>91335</v>
      </c>
      <c r="E43" s="78">
        <v>1100</v>
      </c>
      <c r="F43" s="78">
        <f t="shared" si="10"/>
        <v>11279.375</v>
      </c>
      <c r="G43" s="78">
        <v>814.47</v>
      </c>
      <c r="H43" s="78">
        <f t="shared" ref="H43:H46" si="11">(D43-E43+F43+G43)*0.005</f>
        <v>511.64422500000001</v>
      </c>
      <c r="I43" s="78">
        <f t="shared" ref="I43:I46" si="12">D43-E43+F43+H43+G43</f>
        <v>102840.489225</v>
      </c>
      <c r="M43" s="288"/>
      <c r="N43" s="288"/>
      <c r="O43" s="288"/>
      <c r="P43" s="288"/>
    </row>
    <row r="44" spans="1:237" s="231" customFormat="1" ht="15.75">
      <c r="A44" s="92" t="s">
        <v>79</v>
      </c>
      <c r="B44" s="93" t="s">
        <v>80</v>
      </c>
      <c r="C44" s="117" t="s">
        <v>43</v>
      </c>
      <c r="D44" s="78">
        <v>92827</v>
      </c>
      <c r="E44" s="78">
        <v>1100</v>
      </c>
      <c r="F44" s="78">
        <f t="shared" si="10"/>
        <v>11465.875</v>
      </c>
      <c r="G44" s="78">
        <v>814.47</v>
      </c>
      <c r="H44" s="78">
        <f>(D44-E44+F44+G44)*0.005</f>
        <v>520.03672500000005</v>
      </c>
      <c r="I44" s="78">
        <f>D44-E44+F44+H44+G44</f>
        <v>104527.381725</v>
      </c>
      <c r="M44" s="285"/>
      <c r="N44" s="285"/>
      <c r="O44" s="285"/>
      <c r="P44" s="285"/>
    </row>
    <row r="45" spans="1:237" s="231" customFormat="1" ht="15.75">
      <c r="A45" s="92" t="s">
        <v>75</v>
      </c>
      <c r="B45" s="93" t="s">
        <v>81</v>
      </c>
      <c r="C45" s="117" t="s">
        <v>43</v>
      </c>
      <c r="D45" s="78"/>
      <c r="E45" s="78"/>
      <c r="F45" s="78"/>
      <c r="G45" s="78"/>
      <c r="H45" s="78"/>
      <c r="I45" s="78"/>
      <c r="M45" s="285"/>
      <c r="N45" s="285"/>
      <c r="O45" s="285"/>
      <c r="P45" s="285"/>
    </row>
    <row r="46" spans="1:237" s="231" customFormat="1" ht="15.75">
      <c r="A46" s="92" t="s">
        <v>82</v>
      </c>
      <c r="B46" s="93" t="s">
        <v>83</v>
      </c>
      <c r="C46" s="117" t="s">
        <v>84</v>
      </c>
      <c r="D46" s="78">
        <v>91860</v>
      </c>
      <c r="E46" s="78">
        <v>1100</v>
      </c>
      <c r="F46" s="78">
        <f>(D46-E46)*0.125</f>
        <v>11345</v>
      </c>
      <c r="G46" s="78">
        <v>814.47</v>
      </c>
      <c r="H46" s="78">
        <f t="shared" si="11"/>
        <v>514.59735000000001</v>
      </c>
      <c r="I46" s="78">
        <f t="shared" si="12"/>
        <v>103434.06735</v>
      </c>
      <c r="M46" s="285"/>
      <c r="N46" s="285"/>
      <c r="O46" s="285"/>
      <c r="P46" s="285"/>
    </row>
    <row r="47" spans="1:237" s="231" customFormat="1" ht="15.75">
      <c r="A47" s="92" t="s">
        <v>91</v>
      </c>
      <c r="B47" s="93" t="s">
        <v>92</v>
      </c>
      <c r="C47" s="117" t="s">
        <v>93</v>
      </c>
      <c r="D47" s="78"/>
      <c r="E47" s="78"/>
      <c r="F47" s="78"/>
      <c r="G47" s="78"/>
      <c r="H47" s="78"/>
      <c r="I47" s="78"/>
      <c r="M47" s="285"/>
      <c r="N47" s="285"/>
      <c r="O47" s="285"/>
      <c r="P47" s="285"/>
    </row>
    <row r="48" spans="1:237" s="286" customFormat="1" ht="15.75">
      <c r="A48" s="92" t="s">
        <v>94</v>
      </c>
      <c r="B48" s="93" t="s">
        <v>95</v>
      </c>
      <c r="C48" s="121" t="s">
        <v>96</v>
      </c>
      <c r="D48" s="78"/>
      <c r="E48" s="78"/>
      <c r="F48" s="78"/>
      <c r="G48" s="78"/>
      <c r="H48" s="78"/>
      <c r="I48" s="78"/>
      <c r="M48" s="288"/>
      <c r="N48" s="288"/>
      <c r="O48" s="288"/>
      <c r="P48" s="288"/>
    </row>
    <row r="49" spans="1:16" s="286" customFormat="1" ht="15.75">
      <c r="A49" s="92" t="s">
        <v>94</v>
      </c>
      <c r="B49" s="93" t="s">
        <v>97</v>
      </c>
      <c r="C49" s="121" t="s">
        <v>98</v>
      </c>
      <c r="D49" s="78"/>
      <c r="E49" s="78"/>
      <c r="F49" s="78"/>
      <c r="G49" s="78"/>
      <c r="H49" s="78"/>
      <c r="I49" s="78"/>
      <c r="M49" s="288"/>
      <c r="N49" s="288"/>
      <c r="O49" s="288"/>
      <c r="P49" s="288"/>
    </row>
    <row r="50" spans="1:16" s="231" customFormat="1" ht="15.75">
      <c r="A50" s="92" t="s">
        <v>99</v>
      </c>
      <c r="B50" s="93" t="s">
        <v>100</v>
      </c>
      <c r="C50" s="121" t="s">
        <v>101</v>
      </c>
      <c r="D50" s="78"/>
      <c r="E50" s="78"/>
      <c r="F50" s="78"/>
      <c r="G50" s="78"/>
      <c r="H50" s="78"/>
      <c r="I50" s="78"/>
      <c r="M50" s="285"/>
      <c r="N50" s="285"/>
      <c r="O50" s="285"/>
      <c r="P50" s="285"/>
    </row>
    <row r="51" spans="1:16" s="231" customFormat="1" ht="15.75">
      <c r="A51" s="92" t="s">
        <v>99</v>
      </c>
      <c r="B51" s="93" t="s">
        <v>102</v>
      </c>
      <c r="C51" s="121" t="s">
        <v>101</v>
      </c>
      <c r="D51" s="78"/>
      <c r="E51" s="78"/>
      <c r="F51" s="78"/>
      <c r="G51" s="78"/>
      <c r="H51" s="78"/>
      <c r="I51" s="78"/>
      <c r="M51" s="285"/>
      <c r="N51" s="285"/>
      <c r="O51" s="285"/>
      <c r="P51" s="285"/>
    </row>
    <row r="52" spans="1:16" s="231" customFormat="1" ht="15.75">
      <c r="A52" s="92" t="s">
        <v>105</v>
      </c>
      <c r="B52" s="93" t="s">
        <v>106</v>
      </c>
      <c r="C52" s="121" t="s">
        <v>107</v>
      </c>
      <c r="D52" s="78"/>
      <c r="E52" s="78"/>
      <c r="F52" s="78"/>
      <c r="G52" s="78"/>
      <c r="H52" s="78"/>
      <c r="I52" s="78"/>
      <c r="M52" s="285"/>
      <c r="N52" s="285"/>
      <c r="O52" s="285"/>
      <c r="P52" s="285"/>
    </row>
    <row r="53" spans="1:16" s="231" customFormat="1" ht="15.75">
      <c r="A53" s="92" t="s">
        <v>108</v>
      </c>
      <c r="B53" s="93" t="s">
        <v>109</v>
      </c>
      <c r="C53" s="121" t="s">
        <v>110</v>
      </c>
      <c r="D53" s="169"/>
      <c r="E53" s="169"/>
      <c r="F53" s="78"/>
      <c r="G53" s="78"/>
      <c r="H53" s="169"/>
      <c r="I53" s="169"/>
      <c r="M53" s="285"/>
      <c r="N53" s="285"/>
      <c r="O53" s="285"/>
      <c r="P53" s="285"/>
    </row>
    <row r="54" spans="1:16" s="231" customFormat="1" ht="15.75">
      <c r="A54" s="92" t="s">
        <v>108</v>
      </c>
      <c r="B54" s="93" t="s">
        <v>111</v>
      </c>
      <c r="C54" s="94" t="s">
        <v>98</v>
      </c>
      <c r="D54" s="78"/>
      <c r="E54" s="78"/>
      <c r="F54" s="78"/>
      <c r="G54" s="78"/>
      <c r="H54" s="78"/>
      <c r="I54" s="78"/>
      <c r="M54" s="285"/>
      <c r="N54" s="285"/>
      <c r="O54" s="285"/>
      <c r="P54" s="285"/>
    </row>
    <row r="55" spans="1:16" s="289" customFormat="1">
      <c r="A55" s="92" t="s">
        <v>99</v>
      </c>
      <c r="B55" s="93" t="s">
        <v>103</v>
      </c>
      <c r="C55" s="121" t="s">
        <v>104</v>
      </c>
      <c r="D55" s="78"/>
      <c r="E55" s="78"/>
      <c r="F55" s="78"/>
      <c r="G55" s="78"/>
      <c r="H55" s="78"/>
      <c r="I55" s="78"/>
      <c r="M55" s="165"/>
      <c r="N55" s="165"/>
      <c r="O55" s="165"/>
      <c r="P55" s="165"/>
    </row>
    <row r="56" spans="1:16" s="231" customFormat="1" ht="15.75">
      <c r="A56" s="92" t="s">
        <v>85</v>
      </c>
      <c r="B56" s="93" t="s">
        <v>86</v>
      </c>
      <c r="C56" s="117" t="s">
        <v>87</v>
      </c>
      <c r="D56" s="78"/>
      <c r="E56" s="78"/>
      <c r="F56" s="78"/>
      <c r="G56" s="78"/>
      <c r="H56" s="78"/>
      <c r="I56" s="78"/>
      <c r="M56" s="285"/>
      <c r="N56" s="285"/>
      <c r="O56" s="285"/>
      <c r="P56" s="285"/>
    </row>
    <row r="57" spans="1:16" s="286" customFormat="1" ht="15.75">
      <c r="A57" s="92" t="s">
        <v>88</v>
      </c>
      <c r="B57" s="93" t="s">
        <v>89</v>
      </c>
      <c r="C57" s="117" t="s">
        <v>90</v>
      </c>
      <c r="D57" s="82"/>
      <c r="E57" s="78"/>
      <c r="F57" s="78"/>
      <c r="G57" s="78"/>
      <c r="H57" s="78"/>
      <c r="I57" s="78"/>
    </row>
    <row r="58" spans="1:16" s="231" customFormat="1" ht="15.75">
      <c r="A58" s="92" t="s">
        <v>63</v>
      </c>
      <c r="B58" s="93" t="s">
        <v>112</v>
      </c>
      <c r="C58" s="122"/>
      <c r="D58" s="78"/>
      <c r="E58" s="78"/>
      <c r="F58" s="78"/>
      <c r="G58" s="78"/>
      <c r="H58" s="78"/>
      <c r="I58" s="78"/>
      <c r="M58" s="285"/>
      <c r="N58" s="285"/>
      <c r="O58" s="285"/>
      <c r="P58" s="285"/>
    </row>
    <row r="59" spans="1:16" s="231" customFormat="1" ht="15.75">
      <c r="A59" s="92" t="s">
        <v>63</v>
      </c>
      <c r="B59" s="93" t="s">
        <v>113</v>
      </c>
      <c r="C59" s="122"/>
      <c r="D59" s="78"/>
      <c r="E59" s="78"/>
      <c r="F59" s="78"/>
      <c r="G59" s="78"/>
      <c r="H59" s="78"/>
      <c r="I59" s="78"/>
      <c r="M59" s="285"/>
      <c r="N59" s="285"/>
      <c r="O59" s="285"/>
      <c r="P59" s="285"/>
    </row>
    <row r="60" spans="1:16" s="231" customFormat="1" ht="15.75">
      <c r="A60" s="92" t="s">
        <v>63</v>
      </c>
      <c r="B60" s="93" t="s">
        <v>115</v>
      </c>
      <c r="C60" s="122"/>
      <c r="D60" s="78"/>
      <c r="E60" s="78"/>
      <c r="F60" s="78"/>
      <c r="G60" s="78"/>
      <c r="H60" s="78"/>
      <c r="I60" s="78"/>
      <c r="M60" s="284"/>
      <c r="N60" s="284"/>
      <c r="O60" s="284"/>
      <c r="P60" s="284"/>
    </row>
    <row r="61" spans="1:16" s="231" customFormat="1" ht="15.75">
      <c r="A61" s="92" t="s">
        <v>63</v>
      </c>
      <c r="B61" s="93" t="s">
        <v>114</v>
      </c>
      <c r="C61" s="122"/>
      <c r="D61" s="78"/>
      <c r="E61" s="78"/>
      <c r="F61" s="78"/>
      <c r="G61" s="78"/>
      <c r="H61" s="78"/>
      <c r="I61" s="78"/>
      <c r="M61" s="284"/>
      <c r="N61" s="284"/>
      <c r="O61" s="284"/>
      <c r="P61" s="284"/>
    </row>
    <row r="62" spans="1:16" s="231" customFormat="1" ht="15.75">
      <c r="A62" s="92" t="s">
        <v>63</v>
      </c>
      <c r="B62" s="93" t="s">
        <v>116</v>
      </c>
      <c r="C62" s="122"/>
      <c r="D62" s="78"/>
      <c r="E62" s="78"/>
      <c r="F62" s="78"/>
      <c r="G62" s="78"/>
      <c r="H62" s="78"/>
      <c r="I62" s="78"/>
      <c r="M62" s="284"/>
      <c r="N62" s="284"/>
      <c r="O62" s="284"/>
      <c r="P62" s="284"/>
    </row>
    <row r="63" spans="1:16" s="231" customFormat="1" ht="16.5" thickBot="1">
      <c r="A63" s="123" t="s">
        <v>63</v>
      </c>
      <c r="B63" s="124" t="s">
        <v>117</v>
      </c>
      <c r="C63" s="122"/>
      <c r="D63" s="78"/>
      <c r="E63" s="78"/>
      <c r="F63" s="78"/>
      <c r="G63" s="78"/>
      <c r="H63" s="78"/>
      <c r="I63" s="78"/>
      <c r="M63" s="284"/>
      <c r="N63" s="284"/>
      <c r="O63" s="284"/>
      <c r="P63" s="284"/>
    </row>
    <row r="64" spans="1:16" s="231" customFormat="1" ht="16.5" thickBot="1">
      <c r="A64" s="165"/>
      <c r="B64" s="170"/>
      <c r="C64" s="171"/>
      <c r="D64" s="172"/>
      <c r="E64" s="172"/>
      <c r="F64" s="172"/>
      <c r="G64" s="172"/>
      <c r="H64" s="172"/>
      <c r="I64" s="172"/>
      <c r="M64" s="285"/>
      <c r="N64" s="285"/>
      <c r="O64" s="285"/>
      <c r="P64" s="285"/>
    </row>
    <row r="65" spans="1:16" s="231" customFormat="1" ht="16.5" thickBot="1">
      <c r="A65" s="416" t="s">
        <v>118</v>
      </c>
      <c r="B65" s="417"/>
      <c r="C65" s="417"/>
      <c r="D65" s="417"/>
      <c r="E65" s="417"/>
      <c r="F65" s="417"/>
      <c r="G65" s="417"/>
      <c r="H65" s="417"/>
      <c r="I65" s="418"/>
      <c r="M65" s="285"/>
      <c r="N65" s="285"/>
      <c r="O65" s="285"/>
      <c r="P65" s="285"/>
    </row>
    <row r="66" spans="1:16" s="231" customFormat="1" ht="15.75">
      <c r="A66" s="425" t="s">
        <v>7</v>
      </c>
      <c r="B66" s="425"/>
      <c r="C66" s="113" t="s">
        <v>8</v>
      </c>
      <c r="D66" s="113" t="s">
        <v>9</v>
      </c>
      <c r="E66" s="113" t="s">
        <v>10</v>
      </c>
      <c r="F66" s="113" t="s">
        <v>11</v>
      </c>
      <c r="G66" s="113" t="s">
        <v>12</v>
      </c>
      <c r="H66" s="113" t="s">
        <v>13</v>
      </c>
      <c r="I66" s="113" t="s">
        <v>14</v>
      </c>
      <c r="M66" s="285"/>
      <c r="N66" s="285"/>
      <c r="O66" s="285"/>
      <c r="P66" s="285"/>
    </row>
    <row r="67" spans="1:16" s="231" customFormat="1" ht="15.75">
      <c r="A67" s="134" t="s">
        <v>124</v>
      </c>
      <c r="B67" s="135" t="s">
        <v>125</v>
      </c>
      <c r="C67" s="94" t="s">
        <v>68</v>
      </c>
      <c r="D67" s="82">
        <v>94825</v>
      </c>
      <c r="E67" s="78">
        <v>1100</v>
      </c>
      <c r="F67" s="78">
        <f>(D67-E67)*0.125</f>
        <v>11715.625</v>
      </c>
      <c r="G67" s="78">
        <v>814.47</v>
      </c>
      <c r="H67" s="78">
        <f>(D67-E67+F67+G67)*0.005</f>
        <v>531.27547500000003</v>
      </c>
      <c r="I67" s="78">
        <f>D67-E67+F67+H67+G67</f>
        <v>106786.370475</v>
      </c>
      <c r="M67" s="285"/>
      <c r="N67" s="285"/>
      <c r="O67" s="285"/>
      <c r="P67" s="285"/>
    </row>
    <row r="68" spans="1:16" s="231" customFormat="1" ht="15.75">
      <c r="A68" s="134" t="s">
        <v>124</v>
      </c>
      <c r="B68" s="135" t="s">
        <v>126</v>
      </c>
      <c r="C68" s="94" t="s">
        <v>127</v>
      </c>
      <c r="D68" s="82">
        <v>94820</v>
      </c>
      <c r="E68" s="78">
        <v>1100</v>
      </c>
      <c r="F68" s="78">
        <f t="shared" ref="F68:F72" si="13">(D68-E68)*0.125</f>
        <v>11715</v>
      </c>
      <c r="G68" s="78">
        <v>814.47</v>
      </c>
      <c r="H68" s="78">
        <f t="shared" ref="H68:H72" si="14">(D68-E68+F68+G68)*0.005</f>
        <v>531.24734999999998</v>
      </c>
      <c r="I68" s="78">
        <f t="shared" ref="I68:I72" si="15">D68-E68+F68+H68+G68</f>
        <v>106780.71735000001</v>
      </c>
      <c r="M68" s="285"/>
      <c r="N68" s="285"/>
      <c r="O68" s="285"/>
      <c r="P68" s="285"/>
    </row>
    <row r="69" spans="1:16" s="177" customFormat="1" ht="15.75">
      <c r="A69" s="134" t="s">
        <v>124</v>
      </c>
      <c r="B69" s="135" t="s">
        <v>128</v>
      </c>
      <c r="C69" s="94" t="s">
        <v>127</v>
      </c>
      <c r="D69" s="82">
        <v>95318</v>
      </c>
      <c r="E69" s="78">
        <v>1100</v>
      </c>
      <c r="F69" s="78">
        <f t="shared" si="13"/>
        <v>11777.25</v>
      </c>
      <c r="G69" s="78">
        <v>814.47</v>
      </c>
      <c r="H69" s="78">
        <f t="shared" si="14"/>
        <v>534.04859999999996</v>
      </c>
      <c r="I69" s="78">
        <f t="shared" si="15"/>
        <v>107343.7686</v>
      </c>
      <c r="J69" s="286"/>
      <c r="M69" s="290"/>
      <c r="N69" s="290"/>
      <c r="O69" s="290"/>
      <c r="P69" s="290"/>
    </row>
    <row r="70" spans="1:16" s="177" customFormat="1" ht="15.75">
      <c r="A70" s="134" t="s">
        <v>129</v>
      </c>
      <c r="B70" s="135" t="s">
        <v>130</v>
      </c>
      <c r="C70" s="94" t="s">
        <v>131</v>
      </c>
      <c r="D70" s="82">
        <v>96363</v>
      </c>
      <c r="E70" s="78">
        <v>1100</v>
      </c>
      <c r="F70" s="78">
        <f t="shared" si="13"/>
        <v>11907.875</v>
      </c>
      <c r="G70" s="78">
        <v>814.47</v>
      </c>
      <c r="H70" s="78">
        <f t="shared" si="14"/>
        <v>539.92672500000003</v>
      </c>
      <c r="I70" s="78">
        <f t="shared" si="15"/>
        <v>108525.271725</v>
      </c>
      <c r="M70" s="290"/>
      <c r="N70" s="290"/>
      <c r="O70" s="290"/>
      <c r="P70" s="290"/>
    </row>
    <row r="71" spans="1:16" s="177" customFormat="1" ht="15.75">
      <c r="A71" s="134" t="s">
        <v>132</v>
      </c>
      <c r="B71" s="135" t="s">
        <v>133</v>
      </c>
      <c r="C71" s="94" t="s">
        <v>134</v>
      </c>
      <c r="D71" s="82">
        <v>97012</v>
      </c>
      <c r="E71" s="78">
        <v>1100</v>
      </c>
      <c r="F71" s="78">
        <f t="shared" si="13"/>
        <v>11989</v>
      </c>
      <c r="G71" s="78">
        <v>814.47</v>
      </c>
      <c r="H71" s="78">
        <f>(D71-E71+F71+G71)*0.005</f>
        <v>543.57735000000002</v>
      </c>
      <c r="I71" s="78">
        <f>D71-E71+F71+H71+G71</f>
        <v>109259.04735000001</v>
      </c>
      <c r="M71" s="290"/>
      <c r="N71" s="290"/>
      <c r="O71" s="290"/>
      <c r="P71" s="290"/>
    </row>
    <row r="72" spans="1:16" s="171" customFormat="1">
      <c r="A72" s="134" t="s">
        <v>132</v>
      </c>
      <c r="B72" s="135" t="s">
        <v>135</v>
      </c>
      <c r="C72" s="94" t="s">
        <v>134</v>
      </c>
      <c r="D72" s="82">
        <v>98793</v>
      </c>
      <c r="E72" s="78">
        <v>1100</v>
      </c>
      <c r="F72" s="78">
        <f t="shared" si="13"/>
        <v>12211.625</v>
      </c>
      <c r="G72" s="78">
        <v>814.47</v>
      </c>
      <c r="H72" s="78">
        <f t="shared" si="14"/>
        <v>553.59547499999996</v>
      </c>
      <c r="I72" s="78">
        <f t="shared" si="15"/>
        <v>111272.690475</v>
      </c>
      <c r="M72" s="130"/>
      <c r="N72" s="130"/>
      <c r="O72" s="130"/>
      <c r="P72" s="130"/>
    </row>
    <row r="73" spans="1:16" s="286" customFormat="1" ht="15.75">
      <c r="A73" s="134" t="s">
        <v>119</v>
      </c>
      <c r="B73" s="135" t="s">
        <v>120</v>
      </c>
      <c r="C73" s="94" t="s">
        <v>121</v>
      </c>
      <c r="D73" s="82">
        <v>97862</v>
      </c>
      <c r="E73" s="78">
        <v>1100</v>
      </c>
      <c r="F73" s="78">
        <f t="shared" ref="F73:F74" si="16">(D73-E73)*0.125</f>
        <v>12095.25</v>
      </c>
      <c r="G73" s="78">
        <v>814.47</v>
      </c>
      <c r="H73" s="78">
        <f t="shared" ref="H73:H74" si="17">(D73-E73+F73+G73)*0.005</f>
        <v>548.35860000000002</v>
      </c>
      <c r="I73" s="78">
        <f t="shared" ref="I73:I74" si="18">D73-E73+F73+H73+G73</f>
        <v>110220.07860000001</v>
      </c>
      <c r="J73" s="177"/>
      <c r="M73" s="288"/>
      <c r="N73" s="288"/>
      <c r="O73" s="288"/>
      <c r="P73" s="288"/>
    </row>
    <row r="74" spans="1:16" s="286" customFormat="1" ht="15.75">
      <c r="A74" s="136" t="s">
        <v>119</v>
      </c>
      <c r="B74" s="137" t="s">
        <v>122</v>
      </c>
      <c r="C74" s="94" t="s">
        <v>123</v>
      </c>
      <c r="D74" s="82">
        <v>98160</v>
      </c>
      <c r="E74" s="78">
        <v>1100</v>
      </c>
      <c r="F74" s="78">
        <f t="shared" si="16"/>
        <v>12132.5</v>
      </c>
      <c r="G74" s="78">
        <v>814.47</v>
      </c>
      <c r="H74" s="78">
        <f t="shared" si="17"/>
        <v>550.03485000000001</v>
      </c>
      <c r="I74" s="78">
        <f t="shared" si="18"/>
        <v>110557.00485</v>
      </c>
      <c r="J74" s="177"/>
      <c r="M74" s="288"/>
      <c r="N74" s="288"/>
      <c r="O74" s="288"/>
      <c r="P74" s="288"/>
    </row>
    <row r="75" spans="1:16" s="231" customFormat="1" ht="15.75">
      <c r="A75" s="92" t="s">
        <v>63</v>
      </c>
      <c r="B75" s="93" t="s">
        <v>136</v>
      </c>
      <c r="C75" s="122"/>
      <c r="D75" s="78"/>
      <c r="E75" s="78"/>
      <c r="F75" s="78"/>
      <c r="G75" s="78"/>
      <c r="H75" s="78"/>
      <c r="I75" s="78"/>
      <c r="J75" s="286"/>
      <c r="M75" s="285"/>
      <c r="N75" s="285"/>
      <c r="O75" s="285"/>
      <c r="P75" s="285"/>
    </row>
    <row r="76" spans="1:16" s="231" customFormat="1" ht="15.75">
      <c r="A76" s="92" t="s">
        <v>63</v>
      </c>
      <c r="B76" s="93" t="s">
        <v>137</v>
      </c>
      <c r="C76" s="122"/>
      <c r="D76" s="78"/>
      <c r="E76" s="78"/>
      <c r="F76" s="78"/>
      <c r="G76" s="78"/>
      <c r="H76" s="78"/>
      <c r="I76" s="78"/>
      <c r="M76" s="285"/>
      <c r="N76" s="285"/>
      <c r="O76" s="285"/>
      <c r="P76" s="285"/>
    </row>
    <row r="77" spans="1:16" s="231" customFormat="1" ht="16.5" thickBot="1">
      <c r="A77" s="123" t="s">
        <v>63</v>
      </c>
      <c r="B77" s="124" t="s">
        <v>138</v>
      </c>
      <c r="C77" s="125"/>
      <c r="D77" s="78"/>
      <c r="E77" s="78"/>
      <c r="F77" s="78"/>
      <c r="G77" s="78"/>
      <c r="H77" s="78"/>
      <c r="I77" s="78"/>
      <c r="M77" s="285"/>
      <c r="N77" s="285"/>
      <c r="O77" s="285"/>
      <c r="P77" s="285"/>
    </row>
    <row r="78" spans="1:16" s="231" customFormat="1" ht="16.5" thickBot="1">
      <c r="A78" s="173"/>
      <c r="B78" s="174"/>
      <c r="C78" s="175"/>
      <c r="D78" s="176"/>
      <c r="E78" s="176"/>
      <c r="F78" s="131"/>
      <c r="G78" s="131"/>
      <c r="H78" s="131"/>
      <c r="I78" s="131"/>
      <c r="M78" s="285"/>
      <c r="N78" s="285"/>
      <c r="O78" s="285"/>
      <c r="P78" s="285"/>
    </row>
    <row r="79" spans="1:16" s="231" customFormat="1" ht="16.5" thickBot="1">
      <c r="A79" s="426" t="s">
        <v>139</v>
      </c>
      <c r="B79" s="427"/>
      <c r="C79" s="427"/>
      <c r="D79" s="427"/>
      <c r="E79" s="428"/>
      <c r="F79" s="172"/>
      <c r="G79" s="172" t="s">
        <v>188</v>
      </c>
      <c r="H79" s="172"/>
      <c r="I79" s="172"/>
      <c r="M79" s="285"/>
      <c r="N79" s="285"/>
      <c r="O79" s="285"/>
      <c r="P79" s="285"/>
    </row>
    <row r="80" spans="1:16" s="231" customFormat="1" ht="16.5" thickBot="1">
      <c r="A80" s="426" t="s">
        <v>140</v>
      </c>
      <c r="B80" s="428"/>
      <c r="C80" s="177"/>
      <c r="D80" s="429" t="s">
        <v>141</v>
      </c>
      <c r="E80" s="430"/>
      <c r="F80" s="172"/>
      <c r="G80" s="172"/>
      <c r="H80" s="172"/>
      <c r="I80" s="172"/>
      <c r="M80" s="285"/>
      <c r="N80" s="285"/>
      <c r="O80" s="285"/>
      <c r="P80" s="285"/>
    </row>
    <row r="81" spans="1:16" s="231" customFormat="1" ht="15.75">
      <c r="A81" s="178" t="s">
        <v>142</v>
      </c>
      <c r="B81" s="179" t="s">
        <v>143</v>
      </c>
      <c r="C81" s="171"/>
      <c r="D81" s="180" t="s">
        <v>142</v>
      </c>
      <c r="E81" s="180" t="s">
        <v>143</v>
      </c>
      <c r="F81" s="172"/>
      <c r="G81" s="172"/>
      <c r="H81" s="172"/>
      <c r="I81" s="172"/>
      <c r="M81" s="285"/>
      <c r="N81" s="285"/>
      <c r="O81" s="285"/>
      <c r="P81" s="285"/>
    </row>
    <row r="82" spans="1:16" s="231" customFormat="1" ht="15.75">
      <c r="A82" s="181" t="s">
        <v>144</v>
      </c>
      <c r="B82" s="182">
        <v>300</v>
      </c>
      <c r="C82" s="171"/>
      <c r="D82" s="122" t="s">
        <v>145</v>
      </c>
      <c r="E82" s="183">
        <v>300</v>
      </c>
      <c r="F82" s="172"/>
      <c r="G82" s="172"/>
      <c r="H82" s="172"/>
      <c r="I82" s="172"/>
      <c r="M82" s="285"/>
      <c r="N82" s="285"/>
      <c r="O82" s="285"/>
      <c r="P82" s="285"/>
    </row>
    <row r="83" spans="1:16" s="71" customFormat="1" ht="15.75">
      <c r="A83" s="63" t="s">
        <v>146</v>
      </c>
      <c r="B83" s="64">
        <v>400</v>
      </c>
      <c r="C83" s="59"/>
      <c r="D83" s="56" t="s">
        <v>147</v>
      </c>
      <c r="E83" s="65">
        <v>400</v>
      </c>
      <c r="F83" s="60"/>
      <c r="G83" s="60"/>
      <c r="H83" s="60"/>
      <c r="I83" s="60"/>
      <c r="M83" s="74"/>
      <c r="N83" s="74"/>
      <c r="O83" s="74"/>
      <c r="P83" s="74"/>
    </row>
    <row r="84" spans="1:16" s="71" customFormat="1" ht="15.75">
      <c r="A84" s="63" t="s">
        <v>148</v>
      </c>
      <c r="B84" s="64">
        <v>500</v>
      </c>
      <c r="C84" s="59"/>
      <c r="D84" s="56" t="s">
        <v>149</v>
      </c>
      <c r="E84" s="65">
        <v>500</v>
      </c>
      <c r="F84" s="60"/>
      <c r="G84" s="60"/>
      <c r="H84" s="60"/>
      <c r="I84" s="60"/>
      <c r="M84" s="74"/>
      <c r="N84" s="74"/>
      <c r="O84" s="74"/>
      <c r="P84" s="74"/>
    </row>
    <row r="85" spans="1:16" s="71" customFormat="1" ht="15.75">
      <c r="A85" s="63" t="s">
        <v>150</v>
      </c>
      <c r="B85" s="64">
        <v>600</v>
      </c>
      <c r="C85" s="59"/>
      <c r="D85" s="56" t="s">
        <v>151</v>
      </c>
      <c r="E85" s="65">
        <v>600</v>
      </c>
      <c r="F85" s="60"/>
      <c r="G85" s="60"/>
      <c r="H85" s="60"/>
      <c r="I85" s="60"/>
    </row>
    <row r="86" spans="1:16" s="71" customFormat="1" ht="15.75">
      <c r="A86" s="63" t="s">
        <v>152</v>
      </c>
      <c r="B86" s="64">
        <v>700</v>
      </c>
      <c r="C86" s="59"/>
      <c r="D86" s="56" t="s">
        <v>153</v>
      </c>
      <c r="E86" s="65">
        <v>700</v>
      </c>
      <c r="F86" s="60"/>
      <c r="G86" s="60"/>
      <c r="H86" s="60"/>
      <c r="I86" s="60"/>
    </row>
    <row r="87" spans="1:16" s="71" customFormat="1" ht="15.75">
      <c r="A87" s="63" t="s">
        <v>154</v>
      </c>
      <c r="B87" s="64">
        <v>800</v>
      </c>
      <c r="C87" s="59"/>
      <c r="D87" s="56" t="s">
        <v>155</v>
      </c>
      <c r="E87" s="65">
        <v>750</v>
      </c>
      <c r="F87" s="60"/>
      <c r="G87" s="60"/>
      <c r="H87" s="60"/>
      <c r="I87" s="60"/>
    </row>
    <row r="88" spans="1:16" s="71" customFormat="1" ht="15.75">
      <c r="A88" s="66" t="s">
        <v>156</v>
      </c>
      <c r="B88" s="67">
        <v>900</v>
      </c>
      <c r="C88" s="59"/>
      <c r="D88" s="56" t="s">
        <v>157</v>
      </c>
      <c r="E88" s="65">
        <v>800</v>
      </c>
      <c r="F88" s="60"/>
      <c r="G88" s="60"/>
      <c r="H88" s="60"/>
      <c r="I88" s="60"/>
    </row>
    <row r="89" spans="1:16" s="71" customFormat="1" ht="15.75">
      <c r="A89" s="58" t="s">
        <v>235</v>
      </c>
      <c r="B89" s="68"/>
      <c r="C89" s="59"/>
      <c r="D89" s="57"/>
      <c r="E89" s="69"/>
      <c r="F89" s="60"/>
      <c r="G89" s="60"/>
      <c r="H89" s="60"/>
      <c r="I89" s="60"/>
    </row>
    <row r="90" spans="1:16" s="71" customFormat="1" ht="15.75">
      <c r="A90" s="10" t="s">
        <v>159</v>
      </c>
      <c r="B90" s="11"/>
      <c r="C90" s="70"/>
      <c r="D90" s="70"/>
      <c r="E90" s="70"/>
      <c r="F90" s="70"/>
      <c r="G90" s="70"/>
      <c r="H90" s="70"/>
      <c r="I90" s="70"/>
    </row>
    <row r="91" spans="1:16" s="71" customFormat="1" ht="15.75">
      <c r="A91" s="10" t="s">
        <v>160</v>
      </c>
      <c r="B91" s="11"/>
      <c r="C91" s="70"/>
      <c r="D91" s="70"/>
      <c r="E91" s="70"/>
      <c r="F91" s="70"/>
      <c r="G91" s="70"/>
      <c r="H91" s="70"/>
      <c r="I91" s="70"/>
    </row>
    <row r="92" spans="1:16" s="71" customFormat="1" ht="15.75">
      <c r="B92" s="72"/>
      <c r="C92" s="70"/>
      <c r="D92" s="70"/>
      <c r="E92" s="70"/>
      <c r="F92" s="70"/>
      <c r="G92" s="70"/>
      <c r="H92" s="70"/>
      <c r="I92" s="70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9:E79"/>
    <mergeCell ref="A80:B80"/>
    <mergeCell ref="D80:E80"/>
    <mergeCell ref="A6:H7"/>
    <mergeCell ref="A8:I8"/>
    <mergeCell ref="A9:B9"/>
    <mergeCell ref="A37:I37"/>
    <mergeCell ref="A38:B38"/>
    <mergeCell ref="A65:I65"/>
  </mergeCells>
  <pageMargins left="0.25" right="0.25" top="0.39" bottom="0.38" header="0.3" footer="0.3"/>
  <pageSetup scale="50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IC103"/>
  <sheetViews>
    <sheetView workbookViewId="0">
      <selection activeCell="D35" sqref="D35"/>
    </sheetView>
  </sheetViews>
  <sheetFormatPr defaultColWidth="14.85546875" defaultRowHeight="15"/>
  <cols>
    <col min="1" max="1" width="26" customWidth="1"/>
    <col min="2" max="2" width="19.42578125" style="1" customWidth="1"/>
    <col min="3" max="3" width="14.85546875" style="2"/>
    <col min="4" max="4" width="20.7109375" style="2" customWidth="1"/>
    <col min="5" max="8" width="14.85546875" style="2"/>
    <col min="9" max="9" width="24.7109375" style="2" customWidth="1"/>
  </cols>
  <sheetData>
    <row r="1" spans="1:16" ht="47.2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>
      <c r="A3" s="421"/>
      <c r="B3" s="468" t="s">
        <v>244</v>
      </c>
      <c r="C3" s="468"/>
      <c r="D3" s="468"/>
      <c r="E3" s="468"/>
      <c r="F3" s="468"/>
      <c r="G3" s="468"/>
      <c r="H3" s="468"/>
      <c r="I3" s="421"/>
    </row>
    <row r="4" spans="1:16" ht="15.75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ht="15.75" thickBot="1"/>
    <row r="6" spans="1:16">
      <c r="A6" s="407" t="s">
        <v>161</v>
      </c>
      <c r="B6" s="408"/>
      <c r="C6" s="408"/>
      <c r="D6" s="408"/>
      <c r="E6" s="408"/>
      <c r="F6" s="408"/>
      <c r="G6" s="408"/>
      <c r="H6" s="431"/>
      <c r="I6" s="14" t="s">
        <v>189</v>
      </c>
    </row>
    <row r="7" spans="1:16" ht="15.75" thickBot="1">
      <c r="A7" s="409"/>
      <c r="B7" s="410"/>
      <c r="C7" s="410"/>
      <c r="D7" s="410"/>
      <c r="E7" s="410"/>
      <c r="F7" s="410"/>
      <c r="G7" s="410"/>
      <c r="H7" s="432"/>
      <c r="I7" s="4" t="s">
        <v>266</v>
      </c>
    </row>
    <row r="8" spans="1:16" ht="2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6" s="7" customFormat="1">
      <c r="A9" s="415" t="s">
        <v>7</v>
      </c>
      <c r="B9" s="415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 ht="15.75">
      <c r="A10" s="92" t="s">
        <v>15</v>
      </c>
      <c r="B10" s="93" t="s">
        <v>16</v>
      </c>
      <c r="C10" s="94" t="s">
        <v>17</v>
      </c>
      <c r="D10" s="78">
        <v>79047</v>
      </c>
      <c r="E10" s="78">
        <v>1100</v>
      </c>
      <c r="F10" s="78">
        <f t="shared" ref="F10:F15" si="0">(D10-E10)*0.125</f>
        <v>9743.375</v>
      </c>
      <c r="G10" s="78">
        <v>964.1</v>
      </c>
      <c r="H10" s="78">
        <f t="shared" ref="H10:H35" si="1">(D10-E10+F10+G10)*0.005</f>
        <v>443.27237500000001</v>
      </c>
      <c r="I10" s="78">
        <f t="shared" ref="I10:I35" si="2">D10-E10+F10+H10+G10</f>
        <v>89097.747375000006</v>
      </c>
    </row>
    <row r="11" spans="1:16" s="231" customFormat="1" ht="15.75">
      <c r="A11" s="92" t="s">
        <v>15</v>
      </c>
      <c r="B11" s="93" t="s">
        <v>24</v>
      </c>
      <c r="C11" s="94" t="s">
        <v>25</v>
      </c>
      <c r="D11" s="78">
        <v>79047</v>
      </c>
      <c r="E11" s="78">
        <v>1100</v>
      </c>
      <c r="F11" s="78">
        <f t="shared" si="0"/>
        <v>9743.375</v>
      </c>
      <c r="G11" s="78">
        <v>964.1</v>
      </c>
      <c r="H11" s="78">
        <f t="shared" si="1"/>
        <v>443.27237500000001</v>
      </c>
      <c r="I11" s="78">
        <f t="shared" si="2"/>
        <v>89097.747375000006</v>
      </c>
    </row>
    <row r="12" spans="1:16" s="231" customFormat="1" ht="15.75">
      <c r="A12" s="92" t="s">
        <v>15</v>
      </c>
      <c r="B12" s="93" t="s">
        <v>20</v>
      </c>
      <c r="C12" s="94" t="s">
        <v>21</v>
      </c>
      <c r="D12" s="78"/>
      <c r="E12" s="78"/>
      <c r="F12" s="78"/>
      <c r="G12" s="78"/>
      <c r="H12" s="78"/>
      <c r="I12" s="78"/>
      <c r="M12" s="284"/>
      <c r="N12" s="285"/>
      <c r="O12" s="285"/>
      <c r="P12" s="285"/>
    </row>
    <row r="13" spans="1:16" s="231" customFormat="1" ht="15.75">
      <c r="A13" s="92" t="s">
        <v>15</v>
      </c>
      <c r="B13" s="93" t="s">
        <v>22</v>
      </c>
      <c r="C13" s="94" t="s">
        <v>23</v>
      </c>
      <c r="D13" s="78"/>
      <c r="E13" s="78"/>
      <c r="F13" s="78"/>
      <c r="G13" s="78"/>
      <c r="H13" s="78"/>
      <c r="I13" s="78"/>
      <c r="M13" s="284"/>
      <c r="N13" s="285"/>
      <c r="O13" s="285"/>
      <c r="P13" s="285"/>
    </row>
    <row r="14" spans="1:16" s="231" customFormat="1" ht="15.75">
      <c r="A14" s="92" t="s">
        <v>15</v>
      </c>
      <c r="B14" s="93" t="s">
        <v>18</v>
      </c>
      <c r="C14" s="94" t="s">
        <v>19</v>
      </c>
      <c r="D14" s="78">
        <v>79393</v>
      </c>
      <c r="E14" s="78">
        <v>1100</v>
      </c>
      <c r="F14" s="78">
        <f t="shared" si="0"/>
        <v>9786.625</v>
      </c>
      <c r="G14" s="78">
        <v>964.1</v>
      </c>
      <c r="H14" s="78">
        <f t="shared" si="1"/>
        <v>445.21862500000003</v>
      </c>
      <c r="I14" s="78">
        <f t="shared" si="2"/>
        <v>89488.943625</v>
      </c>
      <c r="M14" s="284"/>
      <c r="N14" s="285"/>
      <c r="O14" s="285"/>
      <c r="P14" s="285"/>
    </row>
    <row r="15" spans="1:16" s="286" customFormat="1" ht="15.75">
      <c r="A15" s="92" t="s">
        <v>26</v>
      </c>
      <c r="B15" s="93" t="s">
        <v>27</v>
      </c>
      <c r="C15" s="94" t="s">
        <v>23</v>
      </c>
      <c r="D15" s="78">
        <v>79688</v>
      </c>
      <c r="E15" s="78">
        <v>1100</v>
      </c>
      <c r="F15" s="78">
        <f t="shared" si="0"/>
        <v>9823.5</v>
      </c>
      <c r="G15" s="78">
        <v>964.1</v>
      </c>
      <c r="H15" s="78">
        <f t="shared" si="1"/>
        <v>446.87800000000004</v>
      </c>
      <c r="I15" s="78">
        <f t="shared" si="2"/>
        <v>89822.478000000003</v>
      </c>
      <c r="M15" s="287"/>
      <c r="N15" s="288"/>
      <c r="O15" s="288"/>
      <c r="P15" s="288"/>
    </row>
    <row r="16" spans="1:16" s="231" customFormat="1" ht="15.75">
      <c r="A16" s="92" t="s">
        <v>32</v>
      </c>
      <c r="B16" s="93" t="s">
        <v>33</v>
      </c>
      <c r="C16" s="94" t="s">
        <v>34</v>
      </c>
      <c r="D16" s="78"/>
      <c r="E16" s="78"/>
      <c r="F16" s="78"/>
      <c r="G16" s="78"/>
      <c r="H16" s="78"/>
      <c r="I16" s="78"/>
      <c r="M16" s="285"/>
      <c r="N16" s="285"/>
      <c r="O16" s="285"/>
      <c r="P16" s="285"/>
    </row>
    <row r="17" spans="1:16" s="231" customFormat="1" ht="15.75">
      <c r="A17" s="92" t="s">
        <v>35</v>
      </c>
      <c r="B17" s="93" t="s">
        <v>36</v>
      </c>
      <c r="C17" s="94" t="s">
        <v>37</v>
      </c>
      <c r="D17" s="78"/>
      <c r="E17" s="78"/>
      <c r="F17" s="78"/>
      <c r="G17" s="78"/>
      <c r="H17" s="78"/>
      <c r="I17" s="78"/>
      <c r="M17" s="285"/>
      <c r="N17" s="285"/>
      <c r="O17" s="285"/>
      <c r="P17" s="285"/>
    </row>
    <row r="18" spans="1:16" s="231" customFormat="1" ht="15.75">
      <c r="A18" s="92" t="s">
        <v>35</v>
      </c>
      <c r="B18" s="93" t="s">
        <v>38</v>
      </c>
      <c r="C18" s="94" t="s">
        <v>39</v>
      </c>
      <c r="D18" s="78"/>
      <c r="E18" s="78"/>
      <c r="F18" s="78"/>
      <c r="G18" s="78"/>
      <c r="H18" s="78"/>
      <c r="I18" s="78"/>
      <c r="M18" s="285"/>
      <c r="N18" s="285"/>
      <c r="O18" s="285"/>
      <c r="P18" s="285"/>
    </row>
    <row r="19" spans="1:16" s="231" customFormat="1" ht="15.75">
      <c r="A19" s="92" t="s">
        <v>28</v>
      </c>
      <c r="B19" s="93" t="s">
        <v>29</v>
      </c>
      <c r="C19" s="94" t="s">
        <v>19</v>
      </c>
      <c r="D19" s="78">
        <v>83724</v>
      </c>
      <c r="E19" s="78">
        <v>1100</v>
      </c>
      <c r="F19" s="78">
        <f t="shared" ref="F19:F32" si="3">(D19-E19)*0.125</f>
        <v>10328</v>
      </c>
      <c r="G19" s="78">
        <v>964.1</v>
      </c>
      <c r="H19" s="78">
        <f t="shared" si="1"/>
        <v>469.58050000000003</v>
      </c>
      <c r="I19" s="78">
        <f t="shared" si="2"/>
        <v>94385.680500000002</v>
      </c>
      <c r="M19" s="285"/>
      <c r="N19" s="285"/>
      <c r="O19" s="285"/>
      <c r="P19" s="285"/>
    </row>
    <row r="20" spans="1:16" s="231" customFormat="1" ht="15.75">
      <c r="A20" s="92" t="s">
        <v>30</v>
      </c>
      <c r="B20" s="93" t="s">
        <v>31</v>
      </c>
      <c r="C20" s="94" t="s">
        <v>23</v>
      </c>
      <c r="D20" s="78"/>
      <c r="E20" s="78"/>
      <c r="F20" s="78"/>
      <c r="G20" s="78"/>
      <c r="H20" s="78"/>
      <c r="I20" s="78"/>
      <c r="M20" s="285"/>
      <c r="N20" s="285"/>
      <c r="O20" s="285"/>
      <c r="P20" s="285"/>
    </row>
    <row r="21" spans="1:16" s="231" customFormat="1" ht="15.75">
      <c r="A21" s="105" t="s">
        <v>59</v>
      </c>
      <c r="B21" s="93" t="s">
        <v>60</v>
      </c>
      <c r="C21" s="94" t="s">
        <v>19</v>
      </c>
      <c r="D21" s="78">
        <v>89204</v>
      </c>
      <c r="E21" s="78">
        <v>1100</v>
      </c>
      <c r="F21" s="78">
        <f t="shared" si="3"/>
        <v>11013</v>
      </c>
      <c r="G21" s="78">
        <v>964.1</v>
      </c>
      <c r="H21" s="78">
        <f t="shared" si="1"/>
        <v>500.40550000000002</v>
      </c>
      <c r="I21" s="78">
        <f t="shared" si="2"/>
        <v>100581.5055</v>
      </c>
      <c r="M21" s="284"/>
      <c r="N21" s="285"/>
      <c r="O21" s="285"/>
      <c r="P21" s="285"/>
    </row>
    <row r="22" spans="1:16" s="231" customFormat="1" ht="15.75">
      <c r="A22" s="105" t="s">
        <v>40</v>
      </c>
      <c r="B22" s="93" t="s">
        <v>41</v>
      </c>
      <c r="C22" s="94" t="s">
        <v>23</v>
      </c>
      <c r="D22" s="78">
        <v>85022</v>
      </c>
      <c r="E22" s="78">
        <v>1100</v>
      </c>
      <c r="F22" s="78">
        <f t="shared" si="3"/>
        <v>10490.25</v>
      </c>
      <c r="G22" s="78">
        <v>964.1</v>
      </c>
      <c r="H22" s="78">
        <f t="shared" si="1"/>
        <v>476.88175000000001</v>
      </c>
      <c r="I22" s="78">
        <f t="shared" si="2"/>
        <v>95853.231750000006</v>
      </c>
      <c r="M22" s="284"/>
      <c r="N22" s="285"/>
      <c r="O22" s="285"/>
      <c r="P22" s="285"/>
    </row>
    <row r="23" spans="1:16" s="231" customFormat="1" ht="15.75">
      <c r="A23" s="105" t="s">
        <v>40</v>
      </c>
      <c r="B23" s="93" t="s">
        <v>42</v>
      </c>
      <c r="C23" s="94" t="s">
        <v>43</v>
      </c>
      <c r="D23" s="78">
        <v>89849</v>
      </c>
      <c r="E23" s="78">
        <v>1100</v>
      </c>
      <c r="F23" s="78">
        <f t="shared" si="3"/>
        <v>11093.625</v>
      </c>
      <c r="G23" s="78">
        <v>964.1</v>
      </c>
      <c r="H23" s="78">
        <f t="shared" si="1"/>
        <v>504.03362500000003</v>
      </c>
      <c r="I23" s="78">
        <f t="shared" si="2"/>
        <v>101310.758625</v>
      </c>
      <c r="M23" s="284"/>
      <c r="N23" s="285"/>
      <c r="O23" s="285"/>
      <c r="P23" s="285"/>
    </row>
    <row r="24" spans="1:16" s="231" customFormat="1" ht="15.75">
      <c r="A24" s="105" t="s">
        <v>59</v>
      </c>
      <c r="B24" s="93" t="s">
        <v>61</v>
      </c>
      <c r="C24" s="94" t="s">
        <v>62</v>
      </c>
      <c r="D24" s="78"/>
      <c r="E24" s="78"/>
      <c r="F24" s="78"/>
      <c r="G24" s="78"/>
      <c r="H24" s="78"/>
      <c r="I24" s="78"/>
      <c r="M24" s="284"/>
      <c r="N24" s="285"/>
      <c r="O24" s="285"/>
      <c r="P24" s="285"/>
    </row>
    <row r="25" spans="1:16" s="231" customFormat="1" ht="15.75">
      <c r="A25" s="105" t="s">
        <v>40</v>
      </c>
      <c r="B25" s="93" t="s">
        <v>44</v>
      </c>
      <c r="C25" s="94" t="s">
        <v>45</v>
      </c>
      <c r="D25" s="78">
        <v>85338</v>
      </c>
      <c r="E25" s="78">
        <v>1100</v>
      </c>
      <c r="F25" s="78">
        <f t="shared" si="3"/>
        <v>10529.75</v>
      </c>
      <c r="G25" s="78">
        <v>964.1</v>
      </c>
      <c r="H25" s="78">
        <f t="shared" si="1"/>
        <v>478.65925000000004</v>
      </c>
      <c r="I25" s="78">
        <f t="shared" si="2"/>
        <v>96210.509250000003</v>
      </c>
      <c r="M25" s="284"/>
      <c r="N25" s="285"/>
      <c r="O25" s="285"/>
      <c r="P25" s="285"/>
    </row>
    <row r="26" spans="1:16" s="231" customFormat="1" ht="15.75">
      <c r="A26" s="105" t="s">
        <v>40</v>
      </c>
      <c r="B26" s="93" t="s">
        <v>46</v>
      </c>
      <c r="C26" s="94" t="s">
        <v>45</v>
      </c>
      <c r="D26" s="78">
        <v>85066</v>
      </c>
      <c r="E26" s="78">
        <v>1100</v>
      </c>
      <c r="F26" s="78">
        <f t="shared" si="3"/>
        <v>10495.75</v>
      </c>
      <c r="G26" s="78">
        <v>964.1</v>
      </c>
      <c r="H26" s="78">
        <f t="shared" si="1"/>
        <v>477.12925000000001</v>
      </c>
      <c r="I26" s="78">
        <f t="shared" si="2"/>
        <v>95902.979250000004</v>
      </c>
      <c r="M26" s="284"/>
      <c r="N26" s="285"/>
      <c r="O26" s="285"/>
      <c r="P26" s="285"/>
    </row>
    <row r="27" spans="1:16" s="231" customFormat="1" ht="15.75">
      <c r="A27" s="105" t="s">
        <v>40</v>
      </c>
      <c r="B27" s="93" t="s">
        <v>47</v>
      </c>
      <c r="C27" s="94" t="s">
        <v>233</v>
      </c>
      <c r="D27" s="78">
        <v>87113</v>
      </c>
      <c r="E27" s="78">
        <v>1100</v>
      </c>
      <c r="F27" s="78">
        <f>(D27-E27)*0.125</f>
        <v>10751.625</v>
      </c>
      <c r="G27" s="78">
        <v>964.1</v>
      </c>
      <c r="H27" s="78">
        <f t="shared" si="1"/>
        <v>488.64362500000004</v>
      </c>
      <c r="I27" s="78">
        <f t="shared" si="2"/>
        <v>98217.368625000003</v>
      </c>
      <c r="M27" s="284"/>
      <c r="N27" s="285"/>
      <c r="O27" s="285"/>
      <c r="P27" s="285"/>
    </row>
    <row r="28" spans="1:16" s="231" customFormat="1" ht="15.75">
      <c r="A28" s="105" t="s">
        <v>40</v>
      </c>
      <c r="B28" s="93" t="s">
        <v>49</v>
      </c>
      <c r="C28" s="94" t="s">
        <v>233</v>
      </c>
      <c r="D28" s="78">
        <v>86038</v>
      </c>
      <c r="E28" s="78">
        <v>1100</v>
      </c>
      <c r="F28" s="78">
        <f>(D28-E28)*0.125</f>
        <v>10617.25</v>
      </c>
      <c r="G28" s="78">
        <v>964.1</v>
      </c>
      <c r="H28" s="78">
        <f t="shared" si="1"/>
        <v>482.59675000000004</v>
      </c>
      <c r="I28" s="78">
        <f t="shared" si="2"/>
        <v>97001.946750000003</v>
      </c>
      <c r="M28" s="284"/>
      <c r="N28" s="285"/>
      <c r="O28" s="285"/>
      <c r="P28" s="285"/>
    </row>
    <row r="29" spans="1:16" s="231" customFormat="1" ht="15.75">
      <c r="A29" s="105" t="s">
        <v>40</v>
      </c>
      <c r="B29" s="93" t="s">
        <v>50</v>
      </c>
      <c r="C29" s="94" t="s">
        <v>51</v>
      </c>
      <c r="D29" s="78">
        <v>86459</v>
      </c>
      <c r="E29" s="78">
        <v>1100</v>
      </c>
      <c r="F29" s="78">
        <f>(D29-E29)*0.125</f>
        <v>10669.875</v>
      </c>
      <c r="G29" s="78">
        <v>964.1</v>
      </c>
      <c r="H29" s="78">
        <f t="shared" si="1"/>
        <v>484.96487500000006</v>
      </c>
      <c r="I29" s="78">
        <f t="shared" si="2"/>
        <v>97477.939875000011</v>
      </c>
      <c r="M29" s="284"/>
      <c r="N29" s="285"/>
      <c r="O29" s="285"/>
      <c r="P29" s="285"/>
    </row>
    <row r="30" spans="1:16" s="231" customFormat="1" ht="15.75">
      <c r="A30" s="105" t="s">
        <v>40</v>
      </c>
      <c r="B30" s="93" t="s">
        <v>52</v>
      </c>
      <c r="C30" s="94" t="s">
        <v>53</v>
      </c>
      <c r="D30" s="78">
        <v>85564</v>
      </c>
      <c r="E30" s="78">
        <v>1100</v>
      </c>
      <c r="F30" s="78">
        <f>(D30-E30)*0.125</f>
        <v>10558</v>
      </c>
      <c r="G30" s="78">
        <v>964.1</v>
      </c>
      <c r="H30" s="78">
        <f t="shared" si="1"/>
        <v>479.93050000000005</v>
      </c>
      <c r="I30" s="78">
        <f t="shared" si="2"/>
        <v>96466.030500000008</v>
      </c>
      <c r="M30" s="284"/>
      <c r="N30" s="285"/>
      <c r="O30" s="285"/>
      <c r="P30" s="285"/>
    </row>
    <row r="31" spans="1:16" s="231" customFormat="1" ht="15.75">
      <c r="A31" s="105" t="s">
        <v>40</v>
      </c>
      <c r="B31" s="93" t="s">
        <v>54</v>
      </c>
      <c r="C31" s="94" t="s">
        <v>43</v>
      </c>
      <c r="D31" s="78"/>
      <c r="E31" s="78"/>
      <c r="F31" s="78"/>
      <c r="G31" s="78"/>
      <c r="H31" s="78"/>
      <c r="I31" s="78"/>
      <c r="M31" s="284"/>
      <c r="N31" s="285"/>
      <c r="O31" s="285"/>
      <c r="P31" s="285"/>
    </row>
    <row r="32" spans="1:16" s="286" customFormat="1" ht="15.75">
      <c r="A32" s="105" t="s">
        <v>40</v>
      </c>
      <c r="B32" s="93" t="s">
        <v>55</v>
      </c>
      <c r="C32" s="94" t="s">
        <v>56</v>
      </c>
      <c r="D32" s="78">
        <v>86514</v>
      </c>
      <c r="E32" s="78">
        <v>1100</v>
      </c>
      <c r="F32" s="78">
        <f t="shared" si="3"/>
        <v>10676.75</v>
      </c>
      <c r="G32" s="78">
        <v>964.1</v>
      </c>
      <c r="H32" s="78">
        <f t="shared" si="1"/>
        <v>485.27425000000005</v>
      </c>
      <c r="I32" s="78">
        <f t="shared" si="2"/>
        <v>97540.124250000008</v>
      </c>
      <c r="M32" s="287"/>
      <c r="N32" s="288"/>
      <c r="O32" s="288"/>
      <c r="P32" s="288"/>
    </row>
    <row r="33" spans="1:237" s="231" customFormat="1" ht="15.75">
      <c r="A33" s="105" t="s">
        <v>40</v>
      </c>
      <c r="B33" s="93" t="s">
        <v>57</v>
      </c>
      <c r="C33" s="94" t="s">
        <v>58</v>
      </c>
      <c r="D33" s="78">
        <v>86514</v>
      </c>
      <c r="E33" s="78">
        <v>1100</v>
      </c>
      <c r="F33" s="78">
        <f t="shared" ref="F33" si="4">(D33-E33)*0.125</f>
        <v>10676.75</v>
      </c>
      <c r="G33" s="78">
        <v>964.1</v>
      </c>
      <c r="H33" s="78">
        <f t="shared" ref="H33" si="5">(D33-E33+F33+G33)*0.005</f>
        <v>485.27425000000005</v>
      </c>
      <c r="I33" s="78">
        <f t="shared" ref="I33" si="6">D33-E33+F33+H33+G33</f>
        <v>97540.124250000008</v>
      </c>
      <c r="M33" s="284"/>
      <c r="N33" s="285"/>
      <c r="O33" s="285"/>
      <c r="P33" s="285"/>
    </row>
    <row r="34" spans="1:237" s="231" customFormat="1" ht="15.75">
      <c r="A34" s="92" t="s">
        <v>63</v>
      </c>
      <c r="B34" s="93" t="s">
        <v>64</v>
      </c>
      <c r="C34" s="94"/>
      <c r="D34" s="78">
        <v>73774</v>
      </c>
      <c r="E34" s="78">
        <v>0</v>
      </c>
      <c r="F34" s="78">
        <f>(D34-E34)*0.125</f>
        <v>9221.75</v>
      </c>
      <c r="G34" s="78">
        <v>964.1</v>
      </c>
      <c r="H34" s="78">
        <f t="shared" si="1"/>
        <v>419.79925000000003</v>
      </c>
      <c r="I34" s="78">
        <f t="shared" si="2"/>
        <v>84379.649250000002</v>
      </c>
      <c r="M34" s="285"/>
      <c r="N34" s="285"/>
      <c r="O34" s="285"/>
      <c r="P34" s="285"/>
    </row>
    <row r="35" spans="1:237" s="231" customFormat="1" ht="15.75">
      <c r="A35" s="92" t="s">
        <v>63</v>
      </c>
      <c r="B35" s="93" t="s">
        <v>65</v>
      </c>
      <c r="C35" s="94"/>
      <c r="D35" s="78">
        <v>73774</v>
      </c>
      <c r="E35" s="78">
        <v>0</v>
      </c>
      <c r="F35" s="78">
        <f>(D35-E35)*0.125</f>
        <v>9221.75</v>
      </c>
      <c r="G35" s="78">
        <v>964.1</v>
      </c>
      <c r="H35" s="78">
        <f t="shared" si="1"/>
        <v>419.79925000000003</v>
      </c>
      <c r="I35" s="78">
        <f t="shared" si="2"/>
        <v>84379.649250000002</v>
      </c>
      <c r="M35" s="285"/>
      <c r="N35" s="285"/>
      <c r="O35" s="285"/>
      <c r="P35" s="285"/>
    </row>
    <row r="36" spans="1:237" s="285" customFormat="1" ht="16.5" thickBot="1">
      <c r="A36" s="165"/>
      <c r="B36" s="129"/>
      <c r="C36" s="166"/>
      <c r="D36" s="131"/>
      <c r="E36" s="131"/>
      <c r="F36" s="131"/>
      <c r="G36" s="78"/>
      <c r="H36" s="131"/>
      <c r="I36" s="131"/>
      <c r="IC36" s="231"/>
    </row>
    <row r="37" spans="1:237" s="231" customFormat="1" ht="15.75">
      <c r="A37" s="435" t="s">
        <v>66</v>
      </c>
      <c r="B37" s="436"/>
      <c r="C37" s="436"/>
      <c r="D37" s="436"/>
      <c r="E37" s="436"/>
      <c r="F37" s="436"/>
      <c r="G37" s="436"/>
      <c r="H37" s="436"/>
      <c r="I37" s="437"/>
      <c r="M37" s="285"/>
      <c r="N37" s="285"/>
      <c r="O37" s="285"/>
      <c r="P37" s="285"/>
    </row>
    <row r="38" spans="1:237" s="289" customFormat="1" ht="15.75">
      <c r="A38" s="438" t="s">
        <v>7</v>
      </c>
      <c r="B38" s="438"/>
      <c r="C38" s="167" t="s">
        <v>8</v>
      </c>
      <c r="D38" s="167" t="s">
        <v>9</v>
      </c>
      <c r="E38" s="167" t="s">
        <v>10</v>
      </c>
      <c r="F38" s="167" t="s">
        <v>11</v>
      </c>
      <c r="G38" s="167" t="s">
        <v>12</v>
      </c>
      <c r="H38" s="167" t="s">
        <v>13</v>
      </c>
      <c r="I38" s="167" t="s">
        <v>14</v>
      </c>
      <c r="M38" s="165"/>
      <c r="N38" s="165"/>
      <c r="O38" s="165"/>
      <c r="P38" s="165"/>
    </row>
    <row r="39" spans="1:237" s="177" customFormat="1" ht="15.75">
      <c r="A39" s="92" t="s">
        <v>26</v>
      </c>
      <c r="B39" s="93" t="s">
        <v>67</v>
      </c>
      <c r="C39" s="117" t="s">
        <v>68</v>
      </c>
      <c r="D39" s="78">
        <v>91839</v>
      </c>
      <c r="E39" s="78">
        <v>1100</v>
      </c>
      <c r="F39" s="78">
        <f t="shared" ref="F39:F43" si="7">(D39-E39)*0.125</f>
        <v>11342.375</v>
      </c>
      <c r="G39" s="78">
        <v>964.1</v>
      </c>
      <c r="H39" s="78">
        <f t="shared" ref="H39:H46" si="8">(D39-E39+F39+G39)*0.005</f>
        <v>515.22737500000005</v>
      </c>
      <c r="I39" s="78">
        <f t="shared" ref="I39:I46" si="9">D39-E39+F39+H39+G39</f>
        <v>103560.70237500001</v>
      </c>
      <c r="M39" s="290"/>
      <c r="N39" s="290"/>
      <c r="O39" s="290"/>
      <c r="P39" s="290"/>
    </row>
    <row r="40" spans="1:237" s="177" customFormat="1" ht="15.75">
      <c r="A40" s="92" t="s">
        <v>69</v>
      </c>
      <c r="B40" s="93" t="s">
        <v>70</v>
      </c>
      <c r="C40" s="117" t="s">
        <v>71</v>
      </c>
      <c r="D40" s="78">
        <v>92136</v>
      </c>
      <c r="E40" s="78">
        <v>1100</v>
      </c>
      <c r="F40" s="78">
        <f t="shared" si="7"/>
        <v>11379.5</v>
      </c>
      <c r="G40" s="78">
        <v>964.1</v>
      </c>
      <c r="H40" s="78">
        <f>(D40-E40+F40+G40)*0.005</f>
        <v>516.89800000000002</v>
      </c>
      <c r="I40" s="78">
        <f>D40-E40+F40+H40+G40</f>
        <v>103896.49800000001</v>
      </c>
      <c r="M40" s="290"/>
      <c r="N40" s="290"/>
      <c r="O40" s="290"/>
      <c r="P40" s="290"/>
    </row>
    <row r="41" spans="1:237" s="177" customFormat="1" ht="15.75">
      <c r="A41" s="92" t="s">
        <v>72</v>
      </c>
      <c r="B41" s="120" t="s">
        <v>73</v>
      </c>
      <c r="C41" s="117" t="s">
        <v>74</v>
      </c>
      <c r="D41" s="78"/>
      <c r="E41" s="78"/>
      <c r="F41" s="78"/>
      <c r="G41" s="78"/>
      <c r="H41" s="78"/>
      <c r="I41" s="78"/>
      <c r="M41" s="290"/>
      <c r="N41" s="290"/>
      <c r="O41" s="290"/>
      <c r="P41" s="290"/>
    </row>
    <row r="42" spans="1:237" s="231" customFormat="1" ht="15.75">
      <c r="A42" s="92" t="s">
        <v>75</v>
      </c>
      <c r="B42" s="93" t="s">
        <v>76</v>
      </c>
      <c r="C42" s="117" t="s">
        <v>77</v>
      </c>
      <c r="D42" s="78">
        <v>90692</v>
      </c>
      <c r="E42" s="78">
        <v>1100</v>
      </c>
      <c r="F42" s="78">
        <f t="shared" si="7"/>
        <v>11199</v>
      </c>
      <c r="G42" s="78">
        <v>964.1</v>
      </c>
      <c r="H42" s="78">
        <f>(D42-E42+F42+G42)*0.005</f>
        <v>508.77550000000002</v>
      </c>
      <c r="I42" s="78">
        <f>D42-E42+F42+H42+G42</f>
        <v>102263.87550000001</v>
      </c>
      <c r="M42" s="285"/>
      <c r="N42" s="285"/>
      <c r="O42" s="285"/>
      <c r="P42" s="285"/>
    </row>
    <row r="43" spans="1:237" s="286" customFormat="1" ht="15.75">
      <c r="A43" s="92" t="s">
        <v>75</v>
      </c>
      <c r="B43" s="93" t="s">
        <v>78</v>
      </c>
      <c r="C43" s="117" t="s">
        <v>43</v>
      </c>
      <c r="D43" s="78">
        <v>91894</v>
      </c>
      <c r="E43" s="78">
        <v>1100</v>
      </c>
      <c r="F43" s="78">
        <f t="shared" si="7"/>
        <v>11349.25</v>
      </c>
      <c r="G43" s="78">
        <v>964.1</v>
      </c>
      <c r="H43" s="78">
        <f t="shared" si="8"/>
        <v>515.53674999999998</v>
      </c>
      <c r="I43" s="78">
        <f t="shared" si="9"/>
        <v>103622.88675000001</v>
      </c>
      <c r="M43" s="288"/>
      <c r="N43" s="288"/>
      <c r="O43" s="288"/>
      <c r="P43" s="288"/>
    </row>
    <row r="44" spans="1:237" s="231" customFormat="1" ht="15.75">
      <c r="A44" s="92" t="s">
        <v>79</v>
      </c>
      <c r="B44" s="93" t="s">
        <v>80</v>
      </c>
      <c r="C44" s="117" t="s">
        <v>43</v>
      </c>
      <c r="D44" s="78"/>
      <c r="E44" s="78"/>
      <c r="F44" s="78"/>
      <c r="G44" s="78"/>
      <c r="H44" s="78"/>
      <c r="I44" s="78"/>
      <c r="M44" s="285"/>
      <c r="N44" s="285"/>
      <c r="O44" s="285"/>
      <c r="P44" s="285"/>
    </row>
    <row r="45" spans="1:237" s="231" customFormat="1" ht="15.75">
      <c r="A45" s="92" t="s">
        <v>75</v>
      </c>
      <c r="B45" s="93" t="s">
        <v>81</v>
      </c>
      <c r="C45" s="117" t="s">
        <v>43</v>
      </c>
      <c r="D45" s="78"/>
      <c r="E45" s="78"/>
      <c r="F45" s="78"/>
      <c r="G45" s="78"/>
      <c r="H45" s="78"/>
      <c r="I45" s="78"/>
      <c r="M45" s="285"/>
      <c r="N45" s="285"/>
      <c r="O45" s="285"/>
      <c r="P45" s="285"/>
    </row>
    <row r="46" spans="1:237" s="231" customFormat="1" ht="15.75">
      <c r="A46" s="92" t="s">
        <v>82</v>
      </c>
      <c r="B46" s="93" t="s">
        <v>83</v>
      </c>
      <c r="C46" s="117" t="s">
        <v>84</v>
      </c>
      <c r="D46" s="78">
        <v>91519</v>
      </c>
      <c r="E46" s="78">
        <v>1100</v>
      </c>
      <c r="F46" s="78">
        <f>(D46-E46)*0.125</f>
        <v>11302.375</v>
      </c>
      <c r="G46" s="78">
        <v>964.1</v>
      </c>
      <c r="H46" s="78">
        <f t="shared" si="8"/>
        <v>513.42737499999998</v>
      </c>
      <c r="I46" s="78">
        <f t="shared" si="9"/>
        <v>103198.90237500001</v>
      </c>
      <c r="M46" s="285"/>
      <c r="N46" s="285"/>
      <c r="O46" s="285"/>
      <c r="P46" s="285"/>
    </row>
    <row r="47" spans="1:237" s="231" customFormat="1" ht="15.75">
      <c r="A47" s="92" t="s">
        <v>91</v>
      </c>
      <c r="B47" s="93" t="s">
        <v>92</v>
      </c>
      <c r="C47" s="117" t="s">
        <v>93</v>
      </c>
      <c r="D47" s="78"/>
      <c r="E47" s="78"/>
      <c r="F47" s="78"/>
      <c r="G47" s="78"/>
      <c r="H47" s="78"/>
      <c r="I47" s="78"/>
      <c r="M47" s="285"/>
      <c r="N47" s="285"/>
      <c r="O47" s="285"/>
      <c r="P47" s="285"/>
    </row>
    <row r="48" spans="1:237" s="286" customFormat="1" ht="15.75">
      <c r="A48" s="92" t="s">
        <v>94</v>
      </c>
      <c r="B48" s="93" t="s">
        <v>95</v>
      </c>
      <c r="C48" s="121" t="s">
        <v>96</v>
      </c>
      <c r="D48" s="78">
        <v>91583</v>
      </c>
      <c r="E48" s="78">
        <v>1100</v>
      </c>
      <c r="F48" s="78">
        <f>(D48-E48)*0.125</f>
        <v>11310.375</v>
      </c>
      <c r="G48" s="78">
        <v>964.1</v>
      </c>
      <c r="H48" s="78">
        <f>(D48-E48+F48+G48)*0.005</f>
        <v>513.787375</v>
      </c>
      <c r="I48" s="78">
        <f>D48-E48+F48+H48+G48</f>
        <v>103271.26237500001</v>
      </c>
      <c r="M48" s="288"/>
      <c r="N48" s="288"/>
      <c r="O48" s="288"/>
      <c r="P48" s="288"/>
    </row>
    <row r="49" spans="1:16" s="286" customFormat="1" ht="15.75">
      <c r="A49" s="92" t="s">
        <v>94</v>
      </c>
      <c r="B49" s="93" t="s">
        <v>97</v>
      </c>
      <c r="C49" s="121" t="s">
        <v>98</v>
      </c>
      <c r="D49" s="78">
        <v>91583</v>
      </c>
      <c r="E49" s="78">
        <v>1100</v>
      </c>
      <c r="F49" s="78">
        <f>(D49-E49)*0.125</f>
        <v>11310.375</v>
      </c>
      <c r="G49" s="78">
        <v>964.1</v>
      </c>
      <c r="H49" s="78">
        <f>(D49-E49+F49+G49)*0.005</f>
        <v>513.787375</v>
      </c>
      <c r="I49" s="78">
        <f>D49-E49+F49+H49+G49</f>
        <v>103271.26237500001</v>
      </c>
      <c r="M49" s="288"/>
      <c r="N49" s="288"/>
      <c r="O49" s="288"/>
      <c r="P49" s="288"/>
    </row>
    <row r="50" spans="1:16" s="231" customFormat="1" ht="15.75">
      <c r="A50" s="92" t="s">
        <v>99</v>
      </c>
      <c r="B50" s="93" t="s">
        <v>100</v>
      </c>
      <c r="C50" s="121" t="s">
        <v>101</v>
      </c>
      <c r="D50" s="78"/>
      <c r="E50" s="78"/>
      <c r="F50" s="78"/>
      <c r="G50" s="78"/>
      <c r="H50" s="78"/>
      <c r="I50" s="78"/>
      <c r="M50" s="285"/>
      <c r="N50" s="285"/>
      <c r="O50" s="285"/>
      <c r="P50" s="285"/>
    </row>
    <row r="51" spans="1:16" s="231" customFormat="1" ht="15.75">
      <c r="A51" s="92" t="s">
        <v>99</v>
      </c>
      <c r="B51" s="93" t="s">
        <v>102</v>
      </c>
      <c r="C51" s="121" t="s">
        <v>101</v>
      </c>
      <c r="D51" s="78"/>
      <c r="E51" s="78"/>
      <c r="F51" s="78"/>
      <c r="G51" s="78"/>
      <c r="H51" s="78"/>
      <c r="I51" s="78"/>
      <c r="M51" s="285"/>
      <c r="N51" s="285"/>
      <c r="O51" s="285"/>
      <c r="P51" s="285"/>
    </row>
    <row r="52" spans="1:16" s="231" customFormat="1" ht="15.75">
      <c r="A52" s="92" t="s">
        <v>105</v>
      </c>
      <c r="B52" s="93" t="s">
        <v>106</v>
      </c>
      <c r="C52" s="121" t="s">
        <v>107</v>
      </c>
      <c r="D52" s="78"/>
      <c r="E52" s="78"/>
      <c r="F52" s="78"/>
      <c r="G52" s="78"/>
      <c r="H52" s="78"/>
      <c r="I52" s="78"/>
      <c r="M52" s="285"/>
      <c r="N52" s="285"/>
      <c r="O52" s="285"/>
      <c r="P52" s="285"/>
    </row>
    <row r="53" spans="1:16" s="231" customFormat="1" ht="15.75">
      <c r="A53" s="92" t="s">
        <v>108</v>
      </c>
      <c r="B53" s="93" t="s">
        <v>109</v>
      </c>
      <c r="C53" s="121" t="s">
        <v>110</v>
      </c>
      <c r="D53" s="169"/>
      <c r="E53" s="169"/>
      <c r="F53" s="78"/>
      <c r="G53" s="78"/>
      <c r="H53" s="169"/>
      <c r="I53" s="169"/>
      <c r="M53" s="285"/>
      <c r="N53" s="285"/>
      <c r="O53" s="285"/>
      <c r="P53" s="285"/>
    </row>
    <row r="54" spans="1:16" s="231" customFormat="1" ht="15.75">
      <c r="A54" s="92" t="s">
        <v>108</v>
      </c>
      <c r="B54" s="93" t="s">
        <v>111</v>
      </c>
      <c r="C54" s="94" t="s">
        <v>98</v>
      </c>
      <c r="D54" s="78"/>
      <c r="E54" s="78"/>
      <c r="F54" s="78"/>
      <c r="G54" s="78"/>
      <c r="H54" s="78"/>
      <c r="I54" s="78"/>
      <c r="M54" s="285"/>
      <c r="N54" s="285"/>
      <c r="O54" s="285"/>
      <c r="P54" s="285"/>
    </row>
    <row r="55" spans="1:16" s="289" customFormat="1">
      <c r="A55" s="92" t="s">
        <v>99</v>
      </c>
      <c r="B55" s="93" t="s">
        <v>103</v>
      </c>
      <c r="C55" s="121" t="s">
        <v>104</v>
      </c>
      <c r="D55" s="78"/>
      <c r="E55" s="78"/>
      <c r="F55" s="78"/>
      <c r="G55" s="78"/>
      <c r="H55" s="78"/>
      <c r="I55" s="78"/>
      <c r="M55" s="165"/>
      <c r="N55" s="165"/>
      <c r="O55" s="165"/>
      <c r="P55" s="165"/>
    </row>
    <row r="56" spans="1:16" s="231" customFormat="1" ht="15.75">
      <c r="A56" s="92" t="s">
        <v>85</v>
      </c>
      <c r="B56" s="93" t="s">
        <v>86</v>
      </c>
      <c r="C56" s="117" t="s">
        <v>87</v>
      </c>
      <c r="D56" s="78"/>
      <c r="E56" s="78"/>
      <c r="F56" s="78"/>
      <c r="G56" s="78"/>
      <c r="H56" s="78"/>
      <c r="I56" s="78"/>
      <c r="M56" s="285"/>
      <c r="N56" s="285"/>
      <c r="O56" s="285"/>
      <c r="P56" s="285"/>
    </row>
    <row r="57" spans="1:16" s="286" customFormat="1" ht="15.75">
      <c r="A57" s="92" t="s">
        <v>88</v>
      </c>
      <c r="B57" s="93" t="s">
        <v>89</v>
      </c>
      <c r="C57" s="117" t="s">
        <v>90</v>
      </c>
      <c r="D57" s="82"/>
      <c r="E57" s="78"/>
      <c r="F57" s="78"/>
      <c r="G57" s="78"/>
      <c r="H57" s="78"/>
      <c r="I57" s="78"/>
    </row>
    <row r="58" spans="1:16" s="231" customFormat="1" ht="15.75">
      <c r="A58" s="92" t="s">
        <v>63</v>
      </c>
      <c r="B58" s="93" t="s">
        <v>112</v>
      </c>
      <c r="C58" s="122"/>
      <c r="D58" s="78"/>
      <c r="E58" s="78"/>
      <c r="F58" s="78"/>
      <c r="G58" s="78"/>
      <c r="H58" s="78"/>
      <c r="I58" s="78"/>
      <c r="M58" s="285"/>
      <c r="N58" s="285"/>
      <c r="O58" s="285"/>
      <c r="P58" s="285"/>
    </row>
    <row r="59" spans="1:16" s="231" customFormat="1" ht="15.75">
      <c r="A59" s="92" t="s">
        <v>63</v>
      </c>
      <c r="B59" s="93" t="s">
        <v>113</v>
      </c>
      <c r="C59" s="122"/>
      <c r="D59" s="78"/>
      <c r="E59" s="78"/>
      <c r="F59" s="78"/>
      <c r="G59" s="78"/>
      <c r="H59" s="78"/>
      <c r="I59" s="78"/>
      <c r="M59" s="285"/>
      <c r="N59" s="285"/>
      <c r="O59" s="285"/>
      <c r="P59" s="285"/>
    </row>
    <row r="60" spans="1:16" s="231" customFormat="1" ht="15.75">
      <c r="A60" s="92" t="s">
        <v>63</v>
      </c>
      <c r="B60" s="93" t="s">
        <v>115</v>
      </c>
      <c r="C60" s="122"/>
      <c r="D60" s="78"/>
      <c r="E60" s="78"/>
      <c r="F60" s="78"/>
      <c r="G60" s="78"/>
      <c r="H60" s="78"/>
      <c r="I60" s="78"/>
      <c r="M60" s="284"/>
      <c r="N60" s="284"/>
      <c r="O60" s="284"/>
      <c r="P60" s="284"/>
    </row>
    <row r="61" spans="1:16" s="231" customFormat="1" ht="15.75">
      <c r="A61" s="92" t="s">
        <v>63</v>
      </c>
      <c r="B61" s="93" t="s">
        <v>114</v>
      </c>
      <c r="C61" s="122"/>
      <c r="D61" s="78"/>
      <c r="E61" s="78"/>
      <c r="F61" s="78"/>
      <c r="G61" s="78"/>
      <c r="H61" s="78"/>
      <c r="I61" s="78"/>
      <c r="M61" s="284"/>
      <c r="N61" s="284"/>
      <c r="O61" s="284"/>
      <c r="P61" s="284"/>
    </row>
    <row r="62" spans="1:16" s="231" customFormat="1" ht="15.75">
      <c r="A62" s="92" t="s">
        <v>63</v>
      </c>
      <c r="B62" s="93" t="s">
        <v>116</v>
      </c>
      <c r="C62" s="122"/>
      <c r="D62" s="78"/>
      <c r="E62" s="78"/>
      <c r="F62" s="78"/>
      <c r="G62" s="78"/>
      <c r="H62" s="78"/>
      <c r="I62" s="78"/>
      <c r="M62" s="284"/>
      <c r="N62" s="284"/>
      <c r="O62" s="284"/>
      <c r="P62" s="284"/>
    </row>
    <row r="63" spans="1:16" s="231" customFormat="1" ht="16.5" thickBot="1">
      <c r="A63" s="123" t="s">
        <v>63</v>
      </c>
      <c r="B63" s="124" t="s">
        <v>117</v>
      </c>
      <c r="C63" s="122"/>
      <c r="D63" s="78"/>
      <c r="E63" s="78"/>
      <c r="F63" s="78"/>
      <c r="G63" s="78"/>
      <c r="H63" s="78"/>
      <c r="I63" s="78"/>
      <c r="M63" s="284"/>
      <c r="N63" s="284"/>
      <c r="O63" s="284"/>
      <c r="P63" s="284"/>
    </row>
    <row r="64" spans="1:16" s="231" customFormat="1" ht="16.5" thickBot="1">
      <c r="A64" s="165"/>
      <c r="B64" s="170"/>
      <c r="C64" s="171"/>
      <c r="D64" s="172"/>
      <c r="E64" s="172"/>
      <c r="F64" s="172"/>
      <c r="G64" s="172"/>
      <c r="H64" s="172"/>
      <c r="I64" s="172"/>
      <c r="M64" s="285"/>
      <c r="N64" s="285"/>
      <c r="O64" s="285"/>
      <c r="P64" s="285"/>
    </row>
    <row r="65" spans="1:16" s="231" customFormat="1" ht="16.5" thickBot="1">
      <c r="A65" s="416" t="s">
        <v>118</v>
      </c>
      <c r="B65" s="417"/>
      <c r="C65" s="417"/>
      <c r="D65" s="417"/>
      <c r="E65" s="417"/>
      <c r="F65" s="417"/>
      <c r="G65" s="417"/>
      <c r="H65" s="417"/>
      <c r="I65" s="418"/>
      <c r="M65" s="285"/>
      <c r="N65" s="285"/>
      <c r="O65" s="285"/>
      <c r="P65" s="285"/>
    </row>
    <row r="66" spans="1:16" s="231" customFormat="1" ht="15.75">
      <c r="A66" s="425" t="s">
        <v>7</v>
      </c>
      <c r="B66" s="425"/>
      <c r="C66" s="113" t="s">
        <v>8</v>
      </c>
      <c r="D66" s="113" t="s">
        <v>9</v>
      </c>
      <c r="E66" s="113" t="s">
        <v>10</v>
      </c>
      <c r="F66" s="113" t="s">
        <v>11</v>
      </c>
      <c r="G66" s="113" t="s">
        <v>12</v>
      </c>
      <c r="H66" s="113" t="s">
        <v>13</v>
      </c>
      <c r="I66" s="113" t="s">
        <v>14</v>
      </c>
      <c r="M66" s="285"/>
      <c r="N66" s="285"/>
      <c r="O66" s="285"/>
      <c r="P66" s="285"/>
    </row>
    <row r="67" spans="1:16" s="231" customFormat="1" ht="15.75">
      <c r="A67" s="134" t="s">
        <v>124</v>
      </c>
      <c r="B67" s="135" t="s">
        <v>125</v>
      </c>
      <c r="C67" s="94" t="s">
        <v>68</v>
      </c>
      <c r="D67" s="82">
        <v>94585</v>
      </c>
      <c r="E67" s="78">
        <v>1100</v>
      </c>
      <c r="F67" s="78">
        <f>(D67-E67)*0.125</f>
        <v>11685.625</v>
      </c>
      <c r="G67" s="78">
        <v>964.1</v>
      </c>
      <c r="H67" s="78">
        <f>(D67-E67+F67+G67)*0.005</f>
        <v>530.67362500000002</v>
      </c>
      <c r="I67" s="78">
        <f>D67-E67+F67+H67+G67</f>
        <v>106665.398625</v>
      </c>
      <c r="M67" s="285"/>
      <c r="N67" s="285"/>
      <c r="O67" s="285"/>
      <c r="P67" s="285"/>
    </row>
    <row r="68" spans="1:16" s="231" customFormat="1" ht="15.75">
      <c r="A68" s="134" t="s">
        <v>124</v>
      </c>
      <c r="B68" s="135" t="s">
        <v>126</v>
      </c>
      <c r="C68" s="94" t="s">
        <v>127</v>
      </c>
      <c r="D68" s="82">
        <v>94730</v>
      </c>
      <c r="E68" s="78">
        <v>1100</v>
      </c>
      <c r="F68" s="78">
        <f t="shared" ref="F68:F77" si="10">(D68-E68)*0.125</f>
        <v>11703.75</v>
      </c>
      <c r="G68" s="78">
        <v>964.1</v>
      </c>
      <c r="H68" s="78">
        <f t="shared" ref="H68:H77" si="11">(D68-E68+F68+G68)*0.005</f>
        <v>531.48925000000008</v>
      </c>
      <c r="I68" s="78">
        <f t="shared" ref="I68:I77" si="12">D68-E68+F68+H68+G68</f>
        <v>106829.33925</v>
      </c>
      <c r="M68" s="285"/>
      <c r="N68" s="285"/>
      <c r="O68" s="285"/>
      <c r="P68" s="285"/>
    </row>
    <row r="69" spans="1:16" s="177" customFormat="1" ht="15.75">
      <c r="A69" s="134" t="s">
        <v>124</v>
      </c>
      <c r="B69" s="135" t="s">
        <v>128</v>
      </c>
      <c r="C69" s="94" t="s">
        <v>127</v>
      </c>
      <c r="D69" s="82">
        <v>95227</v>
      </c>
      <c r="E69" s="78">
        <v>1100</v>
      </c>
      <c r="F69" s="78">
        <f t="shared" si="10"/>
        <v>11765.875</v>
      </c>
      <c r="G69" s="78">
        <v>964.1</v>
      </c>
      <c r="H69" s="78">
        <f t="shared" si="11"/>
        <v>534.28487500000006</v>
      </c>
      <c r="I69" s="78">
        <f t="shared" si="12"/>
        <v>107391.259875</v>
      </c>
      <c r="J69" s="286"/>
      <c r="M69" s="290"/>
      <c r="N69" s="290"/>
      <c r="O69" s="290"/>
      <c r="P69" s="290"/>
    </row>
    <row r="70" spans="1:16" s="177" customFormat="1" ht="15.75">
      <c r="A70" s="134" t="s">
        <v>129</v>
      </c>
      <c r="B70" s="135" t="s">
        <v>130</v>
      </c>
      <c r="C70" s="94" t="s">
        <v>131</v>
      </c>
      <c r="D70" s="82">
        <v>96172</v>
      </c>
      <c r="E70" s="78">
        <v>1100</v>
      </c>
      <c r="F70" s="78">
        <f t="shared" si="10"/>
        <v>11884</v>
      </c>
      <c r="G70" s="78">
        <v>964.1</v>
      </c>
      <c r="H70" s="78">
        <f t="shared" si="11"/>
        <v>539.60050000000001</v>
      </c>
      <c r="I70" s="78">
        <f t="shared" si="12"/>
        <v>108459.70050000001</v>
      </c>
      <c r="M70" s="290"/>
      <c r="N70" s="290"/>
      <c r="O70" s="290"/>
      <c r="P70" s="290"/>
    </row>
    <row r="71" spans="1:16" s="177" customFormat="1" ht="15.75">
      <c r="A71" s="134" t="s">
        <v>132</v>
      </c>
      <c r="B71" s="135" t="s">
        <v>133</v>
      </c>
      <c r="C71" s="94" t="s">
        <v>134</v>
      </c>
      <c r="D71" s="82">
        <v>96971</v>
      </c>
      <c r="E71" s="78">
        <v>1100</v>
      </c>
      <c r="F71" s="78">
        <f t="shared" si="10"/>
        <v>11983.875</v>
      </c>
      <c r="G71" s="78">
        <v>964.1</v>
      </c>
      <c r="H71" s="78">
        <f>(D71-E71+F71+G71)*0.005</f>
        <v>544.094875</v>
      </c>
      <c r="I71" s="78">
        <f>D71-E71+F71+H71+G71</f>
        <v>109363.069875</v>
      </c>
      <c r="M71" s="290"/>
      <c r="N71" s="290"/>
      <c r="O71" s="290"/>
      <c r="P71" s="290"/>
    </row>
    <row r="72" spans="1:16" s="171" customFormat="1">
      <c r="A72" s="134" t="s">
        <v>132</v>
      </c>
      <c r="B72" s="135" t="s">
        <v>135</v>
      </c>
      <c r="C72" s="94" t="s">
        <v>134</v>
      </c>
      <c r="D72" s="82">
        <v>98752</v>
      </c>
      <c r="E72" s="78">
        <v>1100</v>
      </c>
      <c r="F72" s="78">
        <f t="shared" si="10"/>
        <v>12206.5</v>
      </c>
      <c r="G72" s="78">
        <v>964.1</v>
      </c>
      <c r="H72" s="78">
        <f t="shared" si="11"/>
        <v>554.11300000000006</v>
      </c>
      <c r="I72" s="78">
        <f t="shared" si="12"/>
        <v>111376.713</v>
      </c>
      <c r="M72" s="130"/>
      <c r="N72" s="130"/>
      <c r="O72" s="130"/>
      <c r="P72" s="130"/>
    </row>
    <row r="73" spans="1:16" s="286" customFormat="1" ht="15.75">
      <c r="A73" s="134" t="s">
        <v>119</v>
      </c>
      <c r="B73" s="135" t="s">
        <v>120</v>
      </c>
      <c r="C73" s="94" t="s">
        <v>121</v>
      </c>
      <c r="D73" s="82"/>
      <c r="E73" s="78"/>
      <c r="F73" s="78"/>
      <c r="G73" s="78"/>
      <c r="H73" s="78"/>
      <c r="I73" s="78"/>
      <c r="J73" s="177"/>
      <c r="M73" s="288"/>
      <c r="N73" s="288"/>
      <c r="O73" s="288"/>
      <c r="P73" s="288"/>
    </row>
    <row r="74" spans="1:16" s="286" customFormat="1" ht="15.75">
      <c r="A74" s="136" t="s">
        <v>119</v>
      </c>
      <c r="B74" s="137" t="s">
        <v>122</v>
      </c>
      <c r="C74" s="94" t="s">
        <v>123</v>
      </c>
      <c r="D74" s="82"/>
      <c r="E74" s="78"/>
      <c r="F74" s="78"/>
      <c r="G74" s="78"/>
      <c r="H74" s="78"/>
      <c r="I74" s="78"/>
      <c r="J74" s="177"/>
      <c r="M74" s="288"/>
      <c r="N74" s="288"/>
      <c r="O74" s="288"/>
      <c r="P74" s="288"/>
    </row>
    <row r="75" spans="1:16" s="231" customFormat="1" ht="15.75">
      <c r="A75" s="92" t="s">
        <v>63</v>
      </c>
      <c r="B75" s="93" t="s">
        <v>136</v>
      </c>
      <c r="C75" s="122"/>
      <c r="D75" s="78">
        <v>92494</v>
      </c>
      <c r="E75" s="78">
        <v>0</v>
      </c>
      <c r="F75" s="78">
        <f t="shared" si="10"/>
        <v>11561.75</v>
      </c>
      <c r="G75" s="78">
        <v>964.1</v>
      </c>
      <c r="H75" s="78">
        <f t="shared" si="11"/>
        <v>525.09924999999998</v>
      </c>
      <c r="I75" s="78">
        <f t="shared" si="12"/>
        <v>105544.94925000001</v>
      </c>
      <c r="J75" s="286"/>
      <c r="M75" s="285"/>
      <c r="N75" s="285"/>
      <c r="O75" s="285"/>
      <c r="P75" s="285"/>
    </row>
    <row r="76" spans="1:16" s="231" customFormat="1" ht="15.75">
      <c r="A76" s="92" t="s">
        <v>63</v>
      </c>
      <c r="B76" s="93" t="s">
        <v>137</v>
      </c>
      <c r="C76" s="122"/>
      <c r="D76" s="78">
        <v>89705</v>
      </c>
      <c r="E76" s="78">
        <v>0</v>
      </c>
      <c r="F76" s="78">
        <f t="shared" si="10"/>
        <v>11213.125</v>
      </c>
      <c r="G76" s="78">
        <v>964.1</v>
      </c>
      <c r="H76" s="78">
        <f t="shared" si="11"/>
        <v>509.41112500000003</v>
      </c>
      <c r="I76" s="78">
        <f t="shared" si="12"/>
        <v>102391.636125</v>
      </c>
      <c r="M76" s="285"/>
      <c r="N76" s="285"/>
      <c r="O76" s="285"/>
      <c r="P76" s="285"/>
    </row>
    <row r="77" spans="1:16" s="231" customFormat="1" ht="16.5" thickBot="1">
      <c r="A77" s="123" t="s">
        <v>63</v>
      </c>
      <c r="B77" s="124" t="s">
        <v>138</v>
      </c>
      <c r="C77" s="125"/>
      <c r="D77" s="78">
        <v>90854</v>
      </c>
      <c r="E77" s="78">
        <v>0</v>
      </c>
      <c r="F77" s="78">
        <f t="shared" si="10"/>
        <v>11356.75</v>
      </c>
      <c r="G77" s="78">
        <v>964.1</v>
      </c>
      <c r="H77" s="78">
        <f t="shared" si="11"/>
        <v>515.87425000000007</v>
      </c>
      <c r="I77" s="78">
        <f t="shared" si="12"/>
        <v>103690.72425</v>
      </c>
      <c r="M77" s="285"/>
      <c r="N77" s="285"/>
      <c r="O77" s="285"/>
      <c r="P77" s="285"/>
    </row>
    <row r="78" spans="1:16" s="231" customFormat="1" ht="16.5" thickBot="1">
      <c r="A78" s="173"/>
      <c r="B78" s="174"/>
      <c r="C78" s="175"/>
      <c r="D78" s="176"/>
      <c r="E78" s="176"/>
      <c r="F78" s="131"/>
      <c r="G78" s="131"/>
      <c r="H78" s="131"/>
      <c r="I78" s="131"/>
      <c r="M78" s="285"/>
      <c r="N78" s="285"/>
      <c r="O78" s="285"/>
      <c r="P78" s="285"/>
    </row>
    <row r="79" spans="1:16" s="231" customFormat="1" ht="16.5" thickBot="1">
      <c r="A79" s="426" t="s">
        <v>139</v>
      </c>
      <c r="B79" s="427"/>
      <c r="C79" s="427"/>
      <c r="D79" s="427"/>
      <c r="E79" s="428"/>
      <c r="F79" s="172"/>
      <c r="G79" s="172"/>
      <c r="H79" s="172"/>
      <c r="I79" s="172"/>
      <c r="M79" s="285"/>
      <c r="N79" s="285"/>
      <c r="O79" s="285"/>
      <c r="P79" s="285"/>
    </row>
    <row r="80" spans="1:16" s="231" customFormat="1" ht="16.5" thickBot="1">
      <c r="A80" s="426" t="s">
        <v>140</v>
      </c>
      <c r="B80" s="428"/>
      <c r="C80" s="177"/>
      <c r="D80" s="429" t="s">
        <v>141</v>
      </c>
      <c r="E80" s="430"/>
      <c r="F80" s="172"/>
      <c r="G80" s="172"/>
      <c r="H80" s="172"/>
      <c r="I80" s="172"/>
      <c r="M80" s="285"/>
      <c r="N80" s="285"/>
      <c r="O80" s="285"/>
      <c r="P80" s="285"/>
    </row>
    <row r="81" spans="1:16" s="231" customFormat="1" ht="15.75">
      <c r="A81" s="178" t="s">
        <v>142</v>
      </c>
      <c r="B81" s="179" t="s">
        <v>143</v>
      </c>
      <c r="C81" s="171"/>
      <c r="D81" s="180" t="s">
        <v>142</v>
      </c>
      <c r="E81" s="180" t="s">
        <v>143</v>
      </c>
      <c r="F81" s="172"/>
      <c r="G81" s="172"/>
      <c r="H81" s="172"/>
      <c r="I81" s="172"/>
      <c r="M81" s="285"/>
      <c r="N81" s="285"/>
      <c r="O81" s="285"/>
      <c r="P81" s="285"/>
    </row>
    <row r="82" spans="1:16" s="231" customFormat="1" ht="15.75">
      <c r="A82" s="181" t="s">
        <v>144</v>
      </c>
      <c r="B82" s="182">
        <v>300</v>
      </c>
      <c r="C82" s="171"/>
      <c r="D82" s="122" t="s">
        <v>145</v>
      </c>
      <c r="E82" s="183">
        <v>300</v>
      </c>
      <c r="F82" s="172"/>
      <c r="G82" s="172"/>
      <c r="H82" s="172"/>
      <c r="I82" s="172"/>
      <c r="M82" s="285"/>
      <c r="N82" s="285"/>
      <c r="O82" s="285"/>
      <c r="P82" s="285"/>
    </row>
    <row r="83" spans="1:16" s="231" customFormat="1" ht="15.75">
      <c r="A83" s="181" t="s">
        <v>146</v>
      </c>
      <c r="B83" s="182">
        <v>400</v>
      </c>
      <c r="C83" s="171"/>
      <c r="D83" s="122" t="s">
        <v>147</v>
      </c>
      <c r="E83" s="183">
        <v>400</v>
      </c>
      <c r="F83" s="172"/>
      <c r="G83" s="172"/>
      <c r="H83" s="172"/>
      <c r="I83" s="172"/>
      <c r="M83" s="285"/>
      <c r="N83" s="285"/>
      <c r="O83" s="285"/>
      <c r="P83" s="285"/>
    </row>
    <row r="84" spans="1:16" s="231" customFormat="1" ht="15.75">
      <c r="A84" s="181" t="s">
        <v>148</v>
      </c>
      <c r="B84" s="182">
        <v>500</v>
      </c>
      <c r="C84" s="171"/>
      <c r="D84" s="122" t="s">
        <v>149</v>
      </c>
      <c r="E84" s="183">
        <v>500</v>
      </c>
      <c r="F84" s="172"/>
      <c r="G84" s="172"/>
      <c r="H84" s="172"/>
      <c r="I84" s="172"/>
      <c r="M84" s="285"/>
      <c r="N84" s="285"/>
      <c r="O84" s="285"/>
      <c r="P84" s="285"/>
    </row>
    <row r="85" spans="1:16" s="231" customFormat="1" ht="15.75">
      <c r="A85" s="181" t="s">
        <v>150</v>
      </c>
      <c r="B85" s="182">
        <v>600</v>
      </c>
      <c r="C85" s="171"/>
      <c r="D85" s="122" t="s">
        <v>151</v>
      </c>
      <c r="E85" s="183">
        <v>600</v>
      </c>
      <c r="F85" s="172"/>
      <c r="G85" s="172"/>
      <c r="H85" s="172"/>
      <c r="I85" s="172"/>
    </row>
    <row r="86" spans="1:16" s="231" customFormat="1" ht="15.75">
      <c r="A86" s="181" t="s">
        <v>152</v>
      </c>
      <c r="B86" s="182">
        <v>700</v>
      </c>
      <c r="C86" s="171"/>
      <c r="D86" s="122" t="s">
        <v>153</v>
      </c>
      <c r="E86" s="183">
        <v>700</v>
      </c>
      <c r="F86" s="172"/>
      <c r="G86" s="172"/>
      <c r="H86" s="172"/>
      <c r="I86" s="172"/>
    </row>
    <row r="87" spans="1:16" s="231" customFormat="1" ht="15.75">
      <c r="A87" s="181" t="s">
        <v>154</v>
      </c>
      <c r="B87" s="182">
        <v>800</v>
      </c>
      <c r="C87" s="171"/>
      <c r="D87" s="122" t="s">
        <v>155</v>
      </c>
      <c r="E87" s="183">
        <v>750</v>
      </c>
      <c r="F87" s="172"/>
      <c r="G87" s="172"/>
      <c r="H87" s="172"/>
      <c r="I87" s="172"/>
    </row>
    <row r="88" spans="1:16" s="231" customFormat="1" ht="15.75">
      <c r="A88" s="184" t="s">
        <v>156</v>
      </c>
      <c r="B88" s="185">
        <v>900</v>
      </c>
      <c r="C88" s="171"/>
      <c r="D88" s="122" t="s">
        <v>157</v>
      </c>
      <c r="E88" s="183">
        <v>800</v>
      </c>
      <c r="F88" s="172"/>
      <c r="G88" s="172"/>
      <c r="H88" s="172"/>
      <c r="I88" s="172"/>
    </row>
    <row r="89" spans="1:16" s="231" customFormat="1" ht="15.75">
      <c r="A89" s="165" t="s">
        <v>235</v>
      </c>
      <c r="B89" s="186"/>
      <c r="C89" s="171"/>
      <c r="D89" s="130"/>
      <c r="E89" s="187"/>
      <c r="F89" s="172"/>
      <c r="G89" s="172"/>
      <c r="H89" s="172"/>
      <c r="I89" s="172"/>
    </row>
    <row r="90" spans="1:16" s="231" customFormat="1" ht="15.75">
      <c r="A90" s="188" t="s">
        <v>159</v>
      </c>
      <c r="B90" s="189"/>
      <c r="C90" s="190"/>
      <c r="D90" s="190"/>
      <c r="E90" s="190"/>
      <c r="F90" s="190"/>
      <c r="G90" s="190"/>
      <c r="H90" s="190"/>
      <c r="I90" s="190"/>
    </row>
    <row r="91" spans="1:16" s="71" customFormat="1" ht="15.75">
      <c r="A91" s="10" t="s">
        <v>160</v>
      </c>
      <c r="B91" s="11"/>
      <c r="C91" s="70"/>
      <c r="D91" s="70"/>
      <c r="E91" s="70"/>
      <c r="F91" s="70"/>
      <c r="G91" s="70"/>
      <c r="H91" s="70"/>
      <c r="I91" s="70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9:E79"/>
    <mergeCell ref="A80:B80"/>
    <mergeCell ref="D80:E80"/>
    <mergeCell ref="A6:H7"/>
    <mergeCell ref="A8:I8"/>
    <mergeCell ref="A9:B9"/>
    <mergeCell ref="A37:I37"/>
    <mergeCell ref="A38:B38"/>
    <mergeCell ref="A65:I65"/>
  </mergeCells>
  <pageMargins left="0.7" right="0.7" top="0.35" bottom="0.36" header="0.3" footer="0.3"/>
  <pageSetup scale="50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C102"/>
  <sheetViews>
    <sheetView topLeftCell="A60" workbookViewId="0">
      <selection activeCell="A78" sqref="A78:E78"/>
    </sheetView>
  </sheetViews>
  <sheetFormatPr defaultColWidth="13.140625" defaultRowHeight="15"/>
  <cols>
    <col min="1" max="1" width="27.42578125" customWidth="1"/>
    <col min="2" max="2" width="22.7109375" style="1" customWidth="1"/>
    <col min="3" max="3" width="18.5703125" style="2" customWidth="1"/>
    <col min="4" max="4" width="21.42578125" style="2" customWidth="1"/>
    <col min="5" max="5" width="18.28515625" style="2" customWidth="1"/>
    <col min="6" max="6" width="15.7109375" style="2" bestFit="1" customWidth="1"/>
    <col min="7" max="7" width="17" style="2" customWidth="1"/>
    <col min="8" max="8" width="13.140625" style="2"/>
    <col min="9" max="9" width="24.28515625" style="2" customWidth="1"/>
  </cols>
  <sheetData>
    <row r="1" spans="1:16" ht="48.7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>
      <c r="A3" s="421"/>
      <c r="B3" s="440" t="s">
        <v>239</v>
      </c>
      <c r="C3" s="440"/>
      <c r="D3" s="440"/>
      <c r="E3" s="440"/>
      <c r="F3" s="440"/>
      <c r="G3" s="440"/>
      <c r="H3" s="440"/>
      <c r="I3" s="421"/>
    </row>
    <row r="4" spans="1:16" ht="15.75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ht="15.75" thickBot="1"/>
    <row r="6" spans="1:16">
      <c r="A6" s="407" t="s">
        <v>161</v>
      </c>
      <c r="B6" s="408"/>
      <c r="C6" s="408"/>
      <c r="D6" s="408"/>
      <c r="E6" s="408"/>
      <c r="F6" s="408"/>
      <c r="G6" s="408"/>
      <c r="H6" s="431"/>
      <c r="I6" s="14" t="s">
        <v>190</v>
      </c>
    </row>
    <row r="7" spans="1:16" ht="15.75" thickBot="1">
      <c r="A7" s="409"/>
      <c r="B7" s="410"/>
      <c r="C7" s="410"/>
      <c r="D7" s="410"/>
      <c r="E7" s="410"/>
      <c r="F7" s="410"/>
      <c r="G7" s="410"/>
      <c r="H7" s="432"/>
      <c r="I7" s="4" t="s">
        <v>266</v>
      </c>
    </row>
    <row r="8" spans="1:16" ht="2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6" s="7" customFormat="1">
      <c r="A9" s="415" t="s">
        <v>7</v>
      </c>
      <c r="B9" s="415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 ht="15.75">
      <c r="A10" s="92" t="s">
        <v>15</v>
      </c>
      <c r="B10" s="93" t="s">
        <v>16</v>
      </c>
      <c r="C10" s="94" t="s">
        <v>17</v>
      </c>
      <c r="D10" s="78">
        <v>80352</v>
      </c>
      <c r="E10" s="78">
        <v>1100</v>
      </c>
      <c r="F10" s="78">
        <f t="shared" ref="F10:F15" si="0">(D10-E10)*0.125</f>
        <v>9906.5</v>
      </c>
      <c r="G10" s="78">
        <v>863.67</v>
      </c>
      <c r="H10" s="78">
        <f t="shared" ref="H10:H32" si="1">(D10-E10+F10+G10)*0.005</f>
        <v>450.11085000000003</v>
      </c>
      <c r="I10" s="78">
        <f t="shared" ref="I10:I32" si="2">D10-E10+F10+H10+G10</f>
        <v>90472.280849999996</v>
      </c>
    </row>
    <row r="11" spans="1:16" s="231" customFormat="1" ht="15.75">
      <c r="A11" s="92" t="s">
        <v>15</v>
      </c>
      <c r="B11" s="93" t="s">
        <v>24</v>
      </c>
      <c r="C11" s="94" t="s">
        <v>25</v>
      </c>
      <c r="D11" s="78">
        <v>80352</v>
      </c>
      <c r="E11" s="78">
        <v>1100</v>
      </c>
      <c r="F11" s="78">
        <f t="shared" si="0"/>
        <v>9906.5</v>
      </c>
      <c r="G11" s="78">
        <v>863.67</v>
      </c>
      <c r="H11" s="78">
        <f t="shared" si="1"/>
        <v>450.11085000000003</v>
      </c>
      <c r="I11" s="78">
        <f t="shared" si="2"/>
        <v>90472.280849999996</v>
      </c>
    </row>
    <row r="12" spans="1:16" s="231" customFormat="1" ht="15.75">
      <c r="A12" s="92" t="s">
        <v>15</v>
      </c>
      <c r="B12" s="93" t="s">
        <v>20</v>
      </c>
      <c r="C12" s="94" t="s">
        <v>21</v>
      </c>
      <c r="D12" s="78"/>
      <c r="E12" s="78"/>
      <c r="F12" s="78"/>
      <c r="G12" s="78"/>
      <c r="H12" s="78"/>
      <c r="I12" s="78"/>
      <c r="M12" s="284"/>
      <c r="N12" s="285"/>
      <c r="O12" s="285"/>
      <c r="P12" s="285"/>
    </row>
    <row r="13" spans="1:16" s="231" customFormat="1" ht="15.75">
      <c r="A13" s="92" t="s">
        <v>15</v>
      </c>
      <c r="B13" s="93" t="s">
        <v>22</v>
      </c>
      <c r="C13" s="94" t="s">
        <v>23</v>
      </c>
      <c r="D13" s="78"/>
      <c r="E13" s="78"/>
      <c r="F13" s="78"/>
      <c r="G13" s="78"/>
      <c r="H13" s="78"/>
      <c r="I13" s="78"/>
      <c r="M13" s="284"/>
      <c r="N13" s="285"/>
      <c r="O13" s="285"/>
      <c r="P13" s="285"/>
    </row>
    <row r="14" spans="1:16" s="231" customFormat="1" ht="15.75">
      <c r="A14" s="92" t="s">
        <v>15</v>
      </c>
      <c r="B14" s="93" t="s">
        <v>18</v>
      </c>
      <c r="C14" s="94" t="s">
        <v>19</v>
      </c>
      <c r="D14" s="78">
        <v>81098</v>
      </c>
      <c r="E14" s="78">
        <v>1100</v>
      </c>
      <c r="F14" s="78">
        <f t="shared" si="0"/>
        <v>9999.75</v>
      </c>
      <c r="G14" s="78">
        <v>863.67</v>
      </c>
      <c r="H14" s="78">
        <f t="shared" si="1"/>
        <v>454.30709999999999</v>
      </c>
      <c r="I14" s="78">
        <f t="shared" si="2"/>
        <v>91315.727100000004</v>
      </c>
      <c r="M14" s="284"/>
      <c r="N14" s="285"/>
      <c r="O14" s="285"/>
      <c r="P14" s="285"/>
    </row>
    <row r="15" spans="1:16" s="286" customFormat="1" ht="15.75">
      <c r="A15" s="92" t="s">
        <v>26</v>
      </c>
      <c r="B15" s="93" t="s">
        <v>27</v>
      </c>
      <c r="C15" s="94" t="s">
        <v>23</v>
      </c>
      <c r="D15" s="78">
        <v>81942</v>
      </c>
      <c r="E15" s="78">
        <v>1100</v>
      </c>
      <c r="F15" s="78">
        <f t="shared" si="0"/>
        <v>10105.25</v>
      </c>
      <c r="G15" s="78">
        <v>863.67</v>
      </c>
      <c r="H15" s="78">
        <f t="shared" si="1"/>
        <v>459.05459999999999</v>
      </c>
      <c r="I15" s="78">
        <f t="shared" si="2"/>
        <v>92269.974600000001</v>
      </c>
      <c r="M15" s="287"/>
      <c r="N15" s="288"/>
      <c r="O15" s="288"/>
      <c r="P15" s="288"/>
    </row>
    <row r="16" spans="1:16" s="231" customFormat="1" ht="15.75">
      <c r="A16" s="92" t="s">
        <v>32</v>
      </c>
      <c r="B16" s="93" t="s">
        <v>33</v>
      </c>
      <c r="C16" s="94" t="s">
        <v>34</v>
      </c>
      <c r="D16" s="78"/>
      <c r="E16" s="78"/>
      <c r="F16" s="78"/>
      <c r="G16" s="78"/>
      <c r="H16" s="78"/>
      <c r="I16" s="78"/>
      <c r="M16" s="285"/>
      <c r="N16" s="285"/>
      <c r="O16" s="285"/>
      <c r="P16" s="285"/>
    </row>
    <row r="17" spans="1:16" s="231" customFormat="1" ht="15.75">
      <c r="A17" s="92" t="s">
        <v>35</v>
      </c>
      <c r="B17" s="93" t="s">
        <v>36</v>
      </c>
      <c r="C17" s="94" t="s">
        <v>37</v>
      </c>
      <c r="D17" s="78"/>
      <c r="E17" s="78"/>
      <c r="F17" s="78"/>
      <c r="G17" s="78"/>
      <c r="H17" s="78"/>
      <c r="I17" s="78"/>
      <c r="M17" s="285"/>
      <c r="N17" s="285"/>
      <c r="O17" s="285"/>
      <c r="P17" s="285"/>
    </row>
    <row r="18" spans="1:16" s="231" customFormat="1" ht="15.75">
      <c r="A18" s="92" t="s">
        <v>35</v>
      </c>
      <c r="B18" s="93" t="s">
        <v>38</v>
      </c>
      <c r="C18" s="94" t="s">
        <v>39</v>
      </c>
      <c r="D18" s="78"/>
      <c r="E18" s="78"/>
      <c r="F18" s="78"/>
      <c r="G18" s="78"/>
      <c r="H18" s="78"/>
      <c r="I18" s="78"/>
      <c r="M18" s="285"/>
      <c r="N18" s="285"/>
      <c r="O18" s="285"/>
      <c r="P18" s="285"/>
    </row>
    <row r="19" spans="1:16" s="231" customFormat="1" ht="15.75">
      <c r="A19" s="92" t="s">
        <v>28</v>
      </c>
      <c r="B19" s="93" t="s">
        <v>29</v>
      </c>
      <c r="C19" s="94" t="s">
        <v>19</v>
      </c>
      <c r="D19" s="78">
        <v>85229</v>
      </c>
      <c r="E19" s="78">
        <v>1100</v>
      </c>
      <c r="F19" s="78">
        <f t="shared" ref="F19:F32" si="3">(D19-E19)*0.125</f>
        <v>10516.125</v>
      </c>
      <c r="G19" s="78">
        <v>863.67</v>
      </c>
      <c r="H19" s="78">
        <f t="shared" si="1"/>
        <v>477.54397499999999</v>
      </c>
      <c r="I19" s="78">
        <f t="shared" si="2"/>
        <v>95986.338974999991</v>
      </c>
      <c r="M19" s="285"/>
      <c r="N19" s="285"/>
      <c r="O19" s="285"/>
      <c r="P19" s="285"/>
    </row>
    <row r="20" spans="1:16" s="231" customFormat="1" ht="15.75">
      <c r="A20" s="92" t="s">
        <v>30</v>
      </c>
      <c r="B20" s="93" t="s">
        <v>31</v>
      </c>
      <c r="C20" s="94" t="s">
        <v>23</v>
      </c>
      <c r="D20" s="78"/>
      <c r="E20" s="78"/>
      <c r="F20" s="78"/>
      <c r="G20" s="78"/>
      <c r="H20" s="78"/>
      <c r="I20" s="78"/>
      <c r="M20" s="285"/>
      <c r="N20" s="285"/>
      <c r="O20" s="285"/>
      <c r="P20" s="285"/>
    </row>
    <row r="21" spans="1:16" s="231" customFormat="1" ht="15.75">
      <c r="A21" s="105" t="s">
        <v>59</v>
      </c>
      <c r="B21" s="93" t="s">
        <v>60</v>
      </c>
      <c r="C21" s="94" t="s">
        <v>19</v>
      </c>
      <c r="D21" s="78">
        <v>90308</v>
      </c>
      <c r="E21" s="78">
        <v>1100</v>
      </c>
      <c r="F21" s="78">
        <f t="shared" si="3"/>
        <v>11151</v>
      </c>
      <c r="G21" s="78">
        <v>863.67</v>
      </c>
      <c r="H21" s="78">
        <f t="shared" si="1"/>
        <v>506.11335000000003</v>
      </c>
      <c r="I21" s="78">
        <f t="shared" si="2"/>
        <v>101728.78335</v>
      </c>
      <c r="M21" s="284"/>
      <c r="N21" s="285"/>
      <c r="O21" s="285"/>
      <c r="P21" s="285"/>
    </row>
    <row r="22" spans="1:16" s="231" customFormat="1" ht="15.75">
      <c r="A22" s="105" t="s">
        <v>40</v>
      </c>
      <c r="B22" s="93" t="s">
        <v>41</v>
      </c>
      <c r="C22" s="94" t="s">
        <v>23</v>
      </c>
      <c r="D22" s="78">
        <v>85876</v>
      </c>
      <c r="E22" s="78">
        <v>1100</v>
      </c>
      <c r="F22" s="78">
        <f t="shared" si="3"/>
        <v>10597</v>
      </c>
      <c r="G22" s="78">
        <v>863.67</v>
      </c>
      <c r="H22" s="78">
        <f t="shared" si="1"/>
        <v>481.18335000000002</v>
      </c>
      <c r="I22" s="78">
        <f t="shared" si="2"/>
        <v>96717.853350000005</v>
      </c>
      <c r="M22" s="284"/>
      <c r="N22" s="285"/>
      <c r="O22" s="285"/>
      <c r="P22" s="285"/>
    </row>
    <row r="23" spans="1:16" s="231" customFormat="1" ht="15.75">
      <c r="A23" s="105" t="s">
        <v>40</v>
      </c>
      <c r="B23" s="93" t="s">
        <v>42</v>
      </c>
      <c r="C23" s="94" t="s">
        <v>43</v>
      </c>
      <c r="D23" s="78">
        <v>90403</v>
      </c>
      <c r="E23" s="78">
        <v>1100</v>
      </c>
      <c r="F23" s="78">
        <f t="shared" si="3"/>
        <v>11162.875</v>
      </c>
      <c r="G23" s="78">
        <v>863.67</v>
      </c>
      <c r="H23" s="78">
        <f t="shared" si="1"/>
        <v>506.64772499999998</v>
      </c>
      <c r="I23" s="78">
        <f t="shared" si="2"/>
        <v>101836.192725</v>
      </c>
      <c r="M23" s="284"/>
      <c r="N23" s="285"/>
      <c r="O23" s="285"/>
      <c r="P23" s="285"/>
    </row>
    <row r="24" spans="1:16" s="231" customFormat="1" ht="15.75">
      <c r="A24" s="105" t="s">
        <v>59</v>
      </c>
      <c r="B24" s="93" t="s">
        <v>61</v>
      </c>
      <c r="C24" s="94" t="s">
        <v>62</v>
      </c>
      <c r="D24" s="78"/>
      <c r="E24" s="78"/>
      <c r="F24" s="78"/>
      <c r="G24" s="78"/>
      <c r="H24" s="78"/>
      <c r="I24" s="78"/>
      <c r="M24" s="284"/>
      <c r="N24" s="285"/>
      <c r="O24" s="285"/>
      <c r="P24" s="285"/>
    </row>
    <row r="25" spans="1:16" s="231" customFormat="1" ht="15.75">
      <c r="A25" s="105" t="s">
        <v>40</v>
      </c>
      <c r="B25" s="93" t="s">
        <v>44</v>
      </c>
      <c r="C25" s="94" t="s">
        <v>45</v>
      </c>
      <c r="D25" s="78">
        <v>85492</v>
      </c>
      <c r="E25" s="78">
        <v>1100</v>
      </c>
      <c r="F25" s="78">
        <f t="shared" si="3"/>
        <v>10549</v>
      </c>
      <c r="G25" s="78">
        <v>863.67</v>
      </c>
      <c r="H25" s="78">
        <f t="shared" si="1"/>
        <v>479.02334999999999</v>
      </c>
      <c r="I25" s="78">
        <f t="shared" si="2"/>
        <v>96283.693350000001</v>
      </c>
      <c r="M25" s="284"/>
      <c r="N25" s="285"/>
      <c r="O25" s="285"/>
      <c r="P25" s="285"/>
    </row>
    <row r="26" spans="1:16" s="231" customFormat="1" ht="15.75">
      <c r="A26" s="105" t="s">
        <v>40</v>
      </c>
      <c r="B26" s="93" t="s">
        <v>46</v>
      </c>
      <c r="C26" s="94" t="s">
        <v>45</v>
      </c>
      <c r="D26" s="78">
        <v>85921</v>
      </c>
      <c r="E26" s="78">
        <v>1100</v>
      </c>
      <c r="F26" s="78">
        <f t="shared" si="3"/>
        <v>10602.625</v>
      </c>
      <c r="G26" s="78">
        <v>863.67</v>
      </c>
      <c r="H26" s="78">
        <f t="shared" si="1"/>
        <v>481.43647499999997</v>
      </c>
      <c r="I26" s="78">
        <f t="shared" si="2"/>
        <v>96768.731474999993</v>
      </c>
      <c r="M26" s="284"/>
      <c r="N26" s="285"/>
      <c r="O26" s="285"/>
      <c r="P26" s="285"/>
    </row>
    <row r="27" spans="1:16" s="231" customFormat="1" ht="15.75">
      <c r="A27" s="105" t="s">
        <v>40</v>
      </c>
      <c r="B27" s="93" t="s">
        <v>47</v>
      </c>
      <c r="C27" s="94" t="s">
        <v>233</v>
      </c>
      <c r="D27" s="78">
        <v>87717</v>
      </c>
      <c r="E27" s="78">
        <v>1100</v>
      </c>
      <c r="F27" s="78">
        <f>(D27-E27)*0.125</f>
        <v>10827.125</v>
      </c>
      <c r="G27" s="78">
        <v>863.67</v>
      </c>
      <c r="H27" s="78">
        <f t="shared" si="1"/>
        <v>491.53897499999999</v>
      </c>
      <c r="I27" s="78">
        <f t="shared" si="2"/>
        <v>98799.333975000001</v>
      </c>
      <c r="M27" s="284"/>
      <c r="N27" s="285"/>
      <c r="O27" s="285"/>
      <c r="P27" s="285"/>
    </row>
    <row r="28" spans="1:16" s="231" customFormat="1" ht="15.75">
      <c r="A28" s="105" t="s">
        <v>40</v>
      </c>
      <c r="B28" s="93" t="s">
        <v>49</v>
      </c>
      <c r="C28" s="94" t="s">
        <v>233</v>
      </c>
      <c r="D28" s="78">
        <v>86642</v>
      </c>
      <c r="E28" s="78">
        <v>1100</v>
      </c>
      <c r="F28" s="78">
        <f>(D28-E28)*0.125</f>
        <v>10692.75</v>
      </c>
      <c r="G28" s="78">
        <v>863.67</v>
      </c>
      <c r="H28" s="78">
        <f t="shared" si="1"/>
        <v>485.49209999999999</v>
      </c>
      <c r="I28" s="78">
        <f t="shared" si="2"/>
        <v>97583.912100000001</v>
      </c>
      <c r="M28" s="284"/>
      <c r="N28" s="285"/>
      <c r="O28" s="285"/>
      <c r="P28" s="285"/>
    </row>
    <row r="29" spans="1:16" s="231" customFormat="1" ht="15.75">
      <c r="A29" s="105" t="s">
        <v>40</v>
      </c>
      <c r="B29" s="93" t="s">
        <v>50</v>
      </c>
      <c r="C29" s="94" t="s">
        <v>51</v>
      </c>
      <c r="D29" s="78"/>
      <c r="E29" s="78"/>
      <c r="F29" s="78"/>
      <c r="G29" s="78"/>
      <c r="H29" s="78"/>
      <c r="I29" s="78"/>
      <c r="M29" s="284"/>
      <c r="N29" s="285"/>
      <c r="O29" s="285"/>
      <c r="P29" s="285"/>
    </row>
    <row r="30" spans="1:16" s="231" customFormat="1" ht="15.75">
      <c r="A30" s="105" t="s">
        <v>40</v>
      </c>
      <c r="B30" s="93" t="s">
        <v>52</v>
      </c>
      <c r="C30" s="94" t="s">
        <v>53</v>
      </c>
      <c r="D30" s="78"/>
      <c r="E30" s="78"/>
      <c r="F30" s="78"/>
      <c r="G30" s="78"/>
      <c r="H30" s="78"/>
      <c r="I30" s="78"/>
      <c r="M30" s="284"/>
      <c r="N30" s="285"/>
      <c r="O30" s="285"/>
      <c r="P30" s="285"/>
    </row>
    <row r="31" spans="1:16" s="231" customFormat="1" ht="15.75">
      <c r="A31" s="105" t="s">
        <v>40</v>
      </c>
      <c r="B31" s="93" t="s">
        <v>54</v>
      </c>
      <c r="C31" s="94" t="s">
        <v>43</v>
      </c>
      <c r="D31" s="78"/>
      <c r="E31" s="78"/>
      <c r="F31" s="78"/>
      <c r="G31" s="78"/>
      <c r="H31" s="78"/>
      <c r="I31" s="78"/>
      <c r="M31" s="284"/>
      <c r="N31" s="285"/>
      <c r="O31" s="285"/>
      <c r="P31" s="285"/>
    </row>
    <row r="32" spans="1:16" s="286" customFormat="1" ht="15.75">
      <c r="A32" s="105" t="s">
        <v>40</v>
      </c>
      <c r="B32" s="93" t="s">
        <v>55</v>
      </c>
      <c r="C32" s="94" t="s">
        <v>56</v>
      </c>
      <c r="D32" s="78">
        <v>87369</v>
      </c>
      <c r="E32" s="78">
        <v>1100</v>
      </c>
      <c r="F32" s="78">
        <f t="shared" si="3"/>
        <v>10783.625</v>
      </c>
      <c r="G32" s="78">
        <v>863.67</v>
      </c>
      <c r="H32" s="78">
        <f t="shared" si="1"/>
        <v>489.58147500000001</v>
      </c>
      <c r="I32" s="78">
        <f t="shared" si="2"/>
        <v>98405.876474999997</v>
      </c>
      <c r="M32" s="287"/>
      <c r="N32" s="288"/>
      <c r="O32" s="288"/>
      <c r="P32" s="288"/>
    </row>
    <row r="33" spans="1:237" s="231" customFormat="1" ht="15.75">
      <c r="A33" s="105" t="s">
        <v>40</v>
      </c>
      <c r="B33" s="93" t="s">
        <v>57</v>
      </c>
      <c r="C33" s="94" t="s">
        <v>58</v>
      </c>
      <c r="D33" s="78">
        <v>87369</v>
      </c>
      <c r="E33" s="78">
        <v>1100</v>
      </c>
      <c r="F33" s="78">
        <f t="shared" ref="F33" si="4">(D33-E33)*0.125</f>
        <v>10783.625</v>
      </c>
      <c r="G33" s="78">
        <v>863.67</v>
      </c>
      <c r="H33" s="78">
        <f t="shared" ref="H33" si="5">(D33-E33+F33+G33)*0.005</f>
        <v>489.58147500000001</v>
      </c>
      <c r="I33" s="78">
        <f t="shared" ref="I33" si="6">D33-E33+F33+H33+G33</f>
        <v>98405.876474999997</v>
      </c>
      <c r="M33" s="284"/>
      <c r="N33" s="285"/>
      <c r="O33" s="285"/>
      <c r="P33" s="285"/>
    </row>
    <row r="34" spans="1:237" s="231" customFormat="1" ht="15.75">
      <c r="A34" s="92" t="s">
        <v>63</v>
      </c>
      <c r="B34" s="93" t="s">
        <v>64</v>
      </c>
      <c r="C34" s="94"/>
      <c r="D34" s="78"/>
      <c r="E34" s="78"/>
      <c r="F34" s="78"/>
      <c r="G34" s="78"/>
      <c r="H34" s="78"/>
      <c r="I34" s="78"/>
      <c r="M34" s="285"/>
      <c r="N34" s="285"/>
      <c r="O34" s="285"/>
      <c r="P34" s="285"/>
    </row>
    <row r="35" spans="1:237" s="231" customFormat="1" ht="15.75">
      <c r="A35" s="92" t="s">
        <v>63</v>
      </c>
      <c r="B35" s="93" t="s">
        <v>65</v>
      </c>
      <c r="C35" s="94"/>
      <c r="D35" s="78"/>
      <c r="E35" s="78"/>
      <c r="F35" s="78"/>
      <c r="G35" s="78"/>
      <c r="H35" s="78"/>
      <c r="I35" s="78"/>
      <c r="M35" s="285"/>
      <c r="N35" s="285"/>
      <c r="O35" s="285"/>
      <c r="P35" s="285"/>
    </row>
    <row r="36" spans="1:237" s="285" customFormat="1" ht="16.5" thickBot="1">
      <c r="A36" s="165"/>
      <c r="B36" s="129"/>
      <c r="C36" s="166"/>
      <c r="D36" s="131"/>
      <c r="E36" s="131"/>
      <c r="F36" s="131"/>
      <c r="G36" s="78"/>
      <c r="H36" s="131"/>
      <c r="I36" s="131"/>
      <c r="IC36" s="231"/>
    </row>
    <row r="37" spans="1:237" s="231" customFormat="1" ht="15.75">
      <c r="A37" s="435" t="s">
        <v>66</v>
      </c>
      <c r="B37" s="436"/>
      <c r="C37" s="436"/>
      <c r="D37" s="436"/>
      <c r="E37" s="436"/>
      <c r="F37" s="436"/>
      <c r="G37" s="436"/>
      <c r="H37" s="436"/>
      <c r="I37" s="437"/>
      <c r="M37" s="285"/>
      <c r="N37" s="285"/>
      <c r="O37" s="285"/>
      <c r="P37" s="285"/>
    </row>
    <row r="38" spans="1:237" s="289" customFormat="1" ht="15.75">
      <c r="A38" s="438" t="s">
        <v>7</v>
      </c>
      <c r="B38" s="438"/>
      <c r="C38" s="167" t="s">
        <v>8</v>
      </c>
      <c r="D38" s="167" t="s">
        <v>9</v>
      </c>
      <c r="E38" s="167" t="s">
        <v>10</v>
      </c>
      <c r="F38" s="167" t="s">
        <v>11</v>
      </c>
      <c r="G38" s="167" t="s">
        <v>12</v>
      </c>
      <c r="H38" s="167" t="s">
        <v>13</v>
      </c>
      <c r="I38" s="167" t="s">
        <v>14</v>
      </c>
      <c r="M38" s="165"/>
      <c r="N38" s="165"/>
      <c r="O38" s="165"/>
      <c r="P38" s="165"/>
    </row>
    <row r="39" spans="1:237" s="177" customFormat="1" ht="15.75">
      <c r="A39" s="92" t="s">
        <v>26</v>
      </c>
      <c r="B39" s="93" t="s">
        <v>67</v>
      </c>
      <c r="C39" s="117" t="s">
        <v>68</v>
      </c>
      <c r="D39" s="78"/>
      <c r="E39" s="78"/>
      <c r="F39" s="78"/>
      <c r="G39" s="78"/>
      <c r="H39" s="78"/>
      <c r="I39" s="78"/>
      <c r="M39" s="290"/>
      <c r="N39" s="290"/>
      <c r="O39" s="290"/>
      <c r="P39" s="290"/>
    </row>
    <row r="40" spans="1:237" s="177" customFormat="1" ht="15.75">
      <c r="A40" s="92" t="s">
        <v>69</v>
      </c>
      <c r="B40" s="93" t="s">
        <v>70</v>
      </c>
      <c r="C40" s="117" t="s">
        <v>71</v>
      </c>
      <c r="D40" s="78"/>
      <c r="E40" s="78"/>
      <c r="F40" s="78"/>
      <c r="G40" s="78"/>
      <c r="H40" s="78"/>
      <c r="I40" s="78"/>
      <c r="M40" s="290"/>
      <c r="N40" s="290"/>
      <c r="O40" s="290"/>
      <c r="P40" s="290"/>
    </row>
    <row r="41" spans="1:237" s="177" customFormat="1" ht="15.75">
      <c r="A41" s="92" t="s">
        <v>72</v>
      </c>
      <c r="B41" s="120" t="s">
        <v>73</v>
      </c>
      <c r="C41" s="117" t="s">
        <v>74</v>
      </c>
      <c r="D41" s="78"/>
      <c r="E41" s="78"/>
      <c r="F41" s="78"/>
      <c r="G41" s="78"/>
      <c r="H41" s="78"/>
      <c r="I41" s="78"/>
      <c r="M41" s="290"/>
      <c r="N41" s="290"/>
      <c r="O41" s="290"/>
      <c r="P41" s="290"/>
    </row>
    <row r="42" spans="1:237" s="231" customFormat="1" ht="15.75">
      <c r="A42" s="92" t="s">
        <v>75</v>
      </c>
      <c r="B42" s="93" t="s">
        <v>76</v>
      </c>
      <c r="C42" s="117" t="s">
        <v>77</v>
      </c>
      <c r="D42" s="78">
        <v>92796</v>
      </c>
      <c r="E42" s="78">
        <v>1100</v>
      </c>
      <c r="F42" s="78">
        <f t="shared" ref="F42:F44" si="7">(D42-E42)*0.125</f>
        <v>11462</v>
      </c>
      <c r="G42" s="78">
        <v>863.67</v>
      </c>
      <c r="H42" s="78">
        <f>(D42-E42+F42+G42)*0.005</f>
        <v>520.10834999999997</v>
      </c>
      <c r="I42" s="78">
        <f>D42-E42+F42+H42+G42</f>
        <v>104541.77834999999</v>
      </c>
      <c r="M42" s="285"/>
      <c r="N42" s="285"/>
      <c r="O42" s="285"/>
      <c r="P42" s="285"/>
    </row>
    <row r="43" spans="1:237" s="286" customFormat="1" ht="15.75">
      <c r="A43" s="92" t="s">
        <v>75</v>
      </c>
      <c r="B43" s="93" t="s">
        <v>78</v>
      </c>
      <c r="C43" s="117" t="s">
        <v>43</v>
      </c>
      <c r="D43" s="78">
        <v>92349</v>
      </c>
      <c r="E43" s="78">
        <v>1100</v>
      </c>
      <c r="F43" s="78">
        <f t="shared" si="7"/>
        <v>11406.125</v>
      </c>
      <c r="G43" s="78">
        <v>863.67</v>
      </c>
      <c r="H43" s="78">
        <f t="shared" ref="H43:H46" si="8">(D43-E43+F43+G43)*0.005</f>
        <v>517.593975</v>
      </c>
      <c r="I43" s="78">
        <f t="shared" ref="I43:I46" si="9">D43-E43+F43+H43+G43</f>
        <v>104036.38897499999</v>
      </c>
      <c r="M43" s="288"/>
      <c r="N43" s="288"/>
      <c r="O43" s="288"/>
      <c r="P43" s="288"/>
    </row>
    <row r="44" spans="1:237" s="231" customFormat="1" ht="15.75">
      <c r="A44" s="92" t="s">
        <v>79</v>
      </c>
      <c r="B44" s="93" t="s">
        <v>80</v>
      </c>
      <c r="C44" s="117" t="s">
        <v>43</v>
      </c>
      <c r="D44" s="78">
        <v>93841</v>
      </c>
      <c r="E44" s="78">
        <v>1100</v>
      </c>
      <c r="F44" s="78">
        <f t="shared" si="7"/>
        <v>11592.625</v>
      </c>
      <c r="G44" s="78">
        <v>863.67</v>
      </c>
      <c r="H44" s="78">
        <f>(D44-E44+F44+G44)*0.005</f>
        <v>525.98647500000004</v>
      </c>
      <c r="I44" s="78">
        <f>D44-E44+F44+H44+G44</f>
        <v>105723.281475</v>
      </c>
      <c r="M44" s="285"/>
      <c r="N44" s="285"/>
      <c r="O44" s="285"/>
      <c r="P44" s="285"/>
    </row>
    <row r="45" spans="1:237" s="231" customFormat="1" ht="15.75">
      <c r="A45" s="92" t="s">
        <v>75</v>
      </c>
      <c r="B45" s="93" t="s">
        <v>81</v>
      </c>
      <c r="C45" s="117" t="s">
        <v>43</v>
      </c>
      <c r="D45" s="78"/>
      <c r="E45" s="78"/>
      <c r="F45" s="78"/>
      <c r="G45" s="78"/>
      <c r="H45" s="78"/>
      <c r="I45" s="78"/>
      <c r="M45" s="285"/>
      <c r="N45" s="285"/>
      <c r="O45" s="285"/>
      <c r="P45" s="285"/>
    </row>
    <row r="46" spans="1:237" s="231" customFormat="1" ht="15.75">
      <c r="A46" s="92" t="s">
        <v>82</v>
      </c>
      <c r="B46" s="93" t="s">
        <v>83</v>
      </c>
      <c r="C46" s="117" t="s">
        <v>84</v>
      </c>
      <c r="D46" s="78">
        <v>92624</v>
      </c>
      <c r="E46" s="78">
        <v>1100</v>
      </c>
      <c r="F46" s="78">
        <f>(D46-E46)*0.125</f>
        <v>11440.5</v>
      </c>
      <c r="G46" s="78">
        <v>863.67</v>
      </c>
      <c r="H46" s="78">
        <f t="shared" si="8"/>
        <v>519.14085</v>
      </c>
      <c r="I46" s="78">
        <f t="shared" si="9"/>
        <v>104347.31084999999</v>
      </c>
      <c r="M46" s="285"/>
      <c r="N46" s="285"/>
      <c r="O46" s="285"/>
      <c r="P46" s="285"/>
    </row>
    <row r="47" spans="1:237" s="231" customFormat="1" ht="15.75">
      <c r="A47" s="92" t="s">
        <v>91</v>
      </c>
      <c r="B47" s="93" t="s">
        <v>92</v>
      </c>
      <c r="C47" s="117" t="s">
        <v>93</v>
      </c>
      <c r="D47" s="78"/>
      <c r="E47" s="78"/>
      <c r="F47" s="78"/>
      <c r="G47" s="78"/>
      <c r="H47" s="78"/>
      <c r="I47" s="78"/>
      <c r="M47" s="285"/>
      <c r="N47" s="285"/>
      <c r="O47" s="285"/>
      <c r="P47" s="285"/>
    </row>
    <row r="48" spans="1:237" s="286" customFormat="1" ht="15.75">
      <c r="A48" s="92" t="s">
        <v>94</v>
      </c>
      <c r="B48" s="93" t="s">
        <v>95</v>
      </c>
      <c r="C48" s="121" t="s">
        <v>96</v>
      </c>
      <c r="D48" s="78">
        <v>91587</v>
      </c>
      <c r="E48" s="78">
        <v>1100</v>
      </c>
      <c r="F48" s="78">
        <f>(D48-E48)*0.125</f>
        <v>11310.875</v>
      </c>
      <c r="G48" s="78">
        <v>863.67</v>
      </c>
      <c r="H48" s="78">
        <f>(D48-E48+F48+G48)*0.005</f>
        <v>513.307725</v>
      </c>
      <c r="I48" s="78">
        <f>D48-E48+F48+H48+G48</f>
        <v>103174.852725</v>
      </c>
      <c r="M48" s="288"/>
      <c r="N48" s="288"/>
      <c r="O48" s="288"/>
      <c r="P48" s="288"/>
    </row>
    <row r="49" spans="1:16" s="286" customFormat="1" ht="15.75">
      <c r="A49" s="92" t="s">
        <v>94</v>
      </c>
      <c r="B49" s="93" t="s">
        <v>97</v>
      </c>
      <c r="C49" s="121" t="s">
        <v>98</v>
      </c>
      <c r="D49" s="78">
        <v>91587</v>
      </c>
      <c r="E49" s="78">
        <v>1100</v>
      </c>
      <c r="F49" s="78">
        <f>(D49-E49)*0.125</f>
        <v>11310.875</v>
      </c>
      <c r="G49" s="78">
        <v>863.67</v>
      </c>
      <c r="H49" s="78">
        <f>(D49-E49+F49+G49)*0.005</f>
        <v>513.307725</v>
      </c>
      <c r="I49" s="78">
        <f>D49-E49+F49+H49+G49</f>
        <v>103174.852725</v>
      </c>
      <c r="M49" s="288"/>
      <c r="N49" s="288"/>
      <c r="O49" s="288"/>
      <c r="P49" s="288"/>
    </row>
    <row r="50" spans="1:16" s="231" customFormat="1" ht="15.75">
      <c r="A50" s="92" t="s">
        <v>99</v>
      </c>
      <c r="B50" s="93" t="s">
        <v>100</v>
      </c>
      <c r="C50" s="121" t="s">
        <v>101</v>
      </c>
      <c r="D50" s="78"/>
      <c r="E50" s="78"/>
      <c r="F50" s="78"/>
      <c r="G50" s="78"/>
      <c r="H50" s="78"/>
      <c r="I50" s="78"/>
      <c r="M50" s="285"/>
      <c r="N50" s="285"/>
      <c r="O50" s="285"/>
      <c r="P50" s="285"/>
    </row>
    <row r="51" spans="1:16" s="231" customFormat="1" ht="15.75">
      <c r="A51" s="92" t="s">
        <v>99</v>
      </c>
      <c r="B51" s="93" t="s">
        <v>102</v>
      </c>
      <c r="C51" s="121" t="s">
        <v>101</v>
      </c>
      <c r="D51" s="78"/>
      <c r="E51" s="78"/>
      <c r="F51" s="78"/>
      <c r="G51" s="78"/>
      <c r="H51" s="78"/>
      <c r="I51" s="78"/>
      <c r="M51" s="285"/>
      <c r="N51" s="285"/>
      <c r="O51" s="285"/>
      <c r="P51" s="285"/>
    </row>
    <row r="52" spans="1:16" s="231" customFormat="1" ht="15.75">
      <c r="A52" s="92" t="s">
        <v>105</v>
      </c>
      <c r="B52" s="93" t="s">
        <v>106</v>
      </c>
      <c r="C52" s="121" t="s">
        <v>107</v>
      </c>
      <c r="D52" s="78"/>
      <c r="E52" s="78"/>
      <c r="F52" s="78"/>
      <c r="G52" s="78"/>
      <c r="H52" s="78"/>
      <c r="I52" s="78"/>
      <c r="M52" s="285"/>
      <c r="N52" s="285"/>
      <c r="O52" s="285"/>
      <c r="P52" s="285"/>
    </row>
    <row r="53" spans="1:16" s="231" customFormat="1" ht="15.75">
      <c r="A53" s="92" t="s">
        <v>108</v>
      </c>
      <c r="B53" s="93" t="s">
        <v>109</v>
      </c>
      <c r="C53" s="121" t="s">
        <v>110</v>
      </c>
      <c r="D53" s="169"/>
      <c r="E53" s="169"/>
      <c r="F53" s="78"/>
      <c r="G53" s="78"/>
      <c r="H53" s="169"/>
      <c r="I53" s="169"/>
      <c r="M53" s="285"/>
      <c r="N53" s="285"/>
      <c r="O53" s="285"/>
      <c r="P53" s="285"/>
    </row>
    <row r="54" spans="1:16" s="231" customFormat="1" ht="15.75">
      <c r="A54" s="92" t="s">
        <v>108</v>
      </c>
      <c r="B54" s="93" t="s">
        <v>111</v>
      </c>
      <c r="C54" s="94" t="s">
        <v>98</v>
      </c>
      <c r="D54" s="78"/>
      <c r="E54" s="78"/>
      <c r="F54" s="78"/>
      <c r="G54" s="78"/>
      <c r="H54" s="78"/>
      <c r="I54" s="78"/>
      <c r="M54" s="285"/>
      <c r="N54" s="285"/>
      <c r="O54" s="285"/>
      <c r="P54" s="285"/>
    </row>
    <row r="55" spans="1:16" s="289" customFormat="1">
      <c r="A55" s="92" t="s">
        <v>99</v>
      </c>
      <c r="B55" s="93" t="s">
        <v>103</v>
      </c>
      <c r="C55" s="121" t="s">
        <v>104</v>
      </c>
      <c r="D55" s="78"/>
      <c r="E55" s="78"/>
      <c r="F55" s="78"/>
      <c r="G55" s="78"/>
      <c r="H55" s="78"/>
      <c r="I55" s="78"/>
      <c r="M55" s="165"/>
      <c r="N55" s="165"/>
      <c r="O55" s="165"/>
      <c r="P55" s="165"/>
    </row>
    <row r="56" spans="1:16" s="231" customFormat="1" ht="15.75">
      <c r="A56" s="92" t="s">
        <v>85</v>
      </c>
      <c r="B56" s="93" t="s">
        <v>86</v>
      </c>
      <c r="C56" s="117" t="s">
        <v>87</v>
      </c>
      <c r="D56" s="78"/>
      <c r="E56" s="78"/>
      <c r="F56" s="78"/>
      <c r="G56" s="78"/>
      <c r="H56" s="78"/>
      <c r="I56" s="78"/>
      <c r="M56" s="285"/>
      <c r="N56" s="285"/>
      <c r="O56" s="285"/>
      <c r="P56" s="285"/>
    </row>
    <row r="57" spans="1:16" s="286" customFormat="1" ht="15.75">
      <c r="A57" s="92" t="s">
        <v>88</v>
      </c>
      <c r="B57" s="93" t="s">
        <v>89</v>
      </c>
      <c r="C57" s="117" t="s">
        <v>90</v>
      </c>
      <c r="D57" s="82"/>
      <c r="E57" s="78"/>
      <c r="F57" s="78"/>
      <c r="G57" s="78"/>
      <c r="H57" s="78"/>
      <c r="I57" s="78"/>
    </row>
    <row r="58" spans="1:16" s="231" customFormat="1" ht="15.75">
      <c r="A58" s="92" t="s">
        <v>63</v>
      </c>
      <c r="B58" s="93" t="s">
        <v>112</v>
      </c>
      <c r="C58" s="122"/>
      <c r="D58" s="78"/>
      <c r="E58" s="78"/>
      <c r="F58" s="78"/>
      <c r="G58" s="78"/>
      <c r="H58" s="78"/>
      <c r="I58" s="78"/>
      <c r="M58" s="285"/>
      <c r="N58" s="285"/>
      <c r="O58" s="285"/>
      <c r="P58" s="285"/>
    </row>
    <row r="59" spans="1:16" s="231" customFormat="1" ht="15.75">
      <c r="A59" s="92" t="s">
        <v>63</v>
      </c>
      <c r="B59" s="93" t="s">
        <v>113</v>
      </c>
      <c r="C59" s="122"/>
      <c r="D59" s="78"/>
      <c r="E59" s="78"/>
      <c r="F59" s="78"/>
      <c r="G59" s="78"/>
      <c r="H59" s="78"/>
      <c r="I59" s="78"/>
      <c r="M59" s="285"/>
      <c r="N59" s="285"/>
      <c r="O59" s="285"/>
      <c r="P59" s="285"/>
    </row>
    <row r="60" spans="1:16" s="231" customFormat="1" ht="15.75">
      <c r="A60" s="92" t="s">
        <v>63</v>
      </c>
      <c r="B60" s="93" t="s">
        <v>115</v>
      </c>
      <c r="C60" s="122"/>
      <c r="D60" s="78"/>
      <c r="E60" s="78"/>
      <c r="F60" s="78"/>
      <c r="G60" s="78"/>
      <c r="H60" s="78"/>
      <c r="I60" s="78"/>
      <c r="M60" s="284"/>
      <c r="N60" s="284"/>
      <c r="O60" s="284"/>
      <c r="P60" s="284"/>
    </row>
    <row r="61" spans="1:16" s="231" customFormat="1" ht="15.75">
      <c r="A61" s="92" t="s">
        <v>63</v>
      </c>
      <c r="B61" s="93" t="s">
        <v>114</v>
      </c>
      <c r="C61" s="122"/>
      <c r="D61" s="78"/>
      <c r="E61" s="78"/>
      <c r="F61" s="78"/>
      <c r="G61" s="78"/>
      <c r="H61" s="78"/>
      <c r="I61" s="78"/>
      <c r="M61" s="284"/>
      <c r="N61" s="284"/>
      <c r="O61" s="284"/>
      <c r="P61" s="284"/>
    </row>
    <row r="62" spans="1:16" s="231" customFormat="1" ht="15.75">
      <c r="A62" s="92" t="s">
        <v>63</v>
      </c>
      <c r="B62" s="93" t="s">
        <v>116</v>
      </c>
      <c r="C62" s="122"/>
      <c r="D62" s="78"/>
      <c r="E62" s="78"/>
      <c r="F62" s="78"/>
      <c r="G62" s="78"/>
      <c r="H62" s="78"/>
      <c r="I62" s="78"/>
      <c r="M62" s="284"/>
      <c r="N62" s="284"/>
      <c r="O62" s="284"/>
      <c r="P62" s="284"/>
    </row>
    <row r="63" spans="1:16" s="231" customFormat="1" ht="16.5" thickBot="1">
      <c r="A63" s="123" t="s">
        <v>63</v>
      </c>
      <c r="B63" s="124" t="s">
        <v>117</v>
      </c>
      <c r="C63" s="122"/>
      <c r="D63" s="78"/>
      <c r="E63" s="78"/>
      <c r="F63" s="78"/>
      <c r="G63" s="78"/>
      <c r="H63" s="78"/>
      <c r="I63" s="78"/>
      <c r="M63" s="284"/>
      <c r="N63" s="284"/>
      <c r="O63" s="284"/>
      <c r="P63" s="284"/>
    </row>
    <row r="64" spans="1:16" s="231" customFormat="1" ht="16.5" thickBot="1">
      <c r="A64" s="165"/>
      <c r="B64" s="170"/>
      <c r="C64" s="171"/>
      <c r="D64" s="172"/>
      <c r="E64" s="172"/>
      <c r="F64" s="172"/>
      <c r="G64" s="172"/>
      <c r="H64" s="172"/>
      <c r="I64" s="172"/>
      <c r="M64" s="285"/>
      <c r="N64" s="285"/>
      <c r="O64" s="285"/>
      <c r="P64" s="285"/>
    </row>
    <row r="65" spans="1:16" s="231" customFormat="1" ht="16.5" thickBot="1">
      <c r="A65" s="416" t="s">
        <v>118</v>
      </c>
      <c r="B65" s="417"/>
      <c r="C65" s="417"/>
      <c r="D65" s="417"/>
      <c r="E65" s="417"/>
      <c r="F65" s="417"/>
      <c r="G65" s="417"/>
      <c r="H65" s="417"/>
      <c r="I65" s="418"/>
      <c r="M65" s="285"/>
      <c r="N65" s="285"/>
      <c r="O65" s="285"/>
      <c r="P65" s="285"/>
    </row>
    <row r="66" spans="1:16" s="231" customFormat="1" ht="15.75">
      <c r="A66" s="425" t="s">
        <v>7</v>
      </c>
      <c r="B66" s="425"/>
      <c r="C66" s="113" t="s">
        <v>8</v>
      </c>
      <c r="D66" s="113" t="s">
        <v>9</v>
      </c>
      <c r="E66" s="113" t="s">
        <v>10</v>
      </c>
      <c r="F66" s="113" t="s">
        <v>11</v>
      </c>
      <c r="G66" s="113" t="s">
        <v>12</v>
      </c>
      <c r="H66" s="113" t="s">
        <v>13</v>
      </c>
      <c r="I66" s="113" t="s">
        <v>14</v>
      </c>
      <c r="M66" s="285"/>
      <c r="N66" s="285"/>
      <c r="O66" s="285"/>
      <c r="P66" s="285"/>
    </row>
    <row r="67" spans="1:16" s="231" customFormat="1" ht="15.75">
      <c r="A67" s="134" t="s">
        <v>124</v>
      </c>
      <c r="B67" s="135" t="s">
        <v>125</v>
      </c>
      <c r="C67" s="94" t="s">
        <v>68</v>
      </c>
      <c r="D67" s="82">
        <v>95739</v>
      </c>
      <c r="E67" s="78">
        <v>1100</v>
      </c>
      <c r="F67" s="78">
        <f>(D67-E67)*0.125</f>
        <v>11829.875</v>
      </c>
      <c r="G67" s="78">
        <v>863.67</v>
      </c>
      <c r="H67" s="78">
        <f>(D67-E67+F67+G67)*0.005</f>
        <v>536.66272500000002</v>
      </c>
      <c r="I67" s="78">
        <f>D67-E67+F67+H67+G67</f>
        <v>107869.207725</v>
      </c>
      <c r="M67" s="285"/>
      <c r="N67" s="285"/>
      <c r="O67" s="285"/>
      <c r="P67" s="285"/>
    </row>
    <row r="68" spans="1:16" s="231" customFormat="1" ht="15.75">
      <c r="A68" s="134" t="s">
        <v>124</v>
      </c>
      <c r="B68" s="135" t="s">
        <v>126</v>
      </c>
      <c r="C68" s="94" t="s">
        <v>127</v>
      </c>
      <c r="D68" s="82">
        <v>95734</v>
      </c>
      <c r="E68" s="78">
        <v>1100</v>
      </c>
      <c r="F68" s="78">
        <f t="shared" ref="F68:F77" si="10">(D68-E68)*0.125</f>
        <v>11829.25</v>
      </c>
      <c r="G68" s="78">
        <v>863.67</v>
      </c>
      <c r="H68" s="78">
        <f t="shared" ref="H68:H77" si="11">(D68-E68+F68+G68)*0.005</f>
        <v>536.63459999999998</v>
      </c>
      <c r="I68" s="78">
        <f t="shared" ref="I68:I77" si="12">D68-E68+F68+H68+G68</f>
        <v>107863.5546</v>
      </c>
      <c r="M68" s="285"/>
      <c r="N68" s="285"/>
      <c r="O68" s="285"/>
      <c r="P68" s="285"/>
    </row>
    <row r="69" spans="1:16" s="177" customFormat="1" ht="15.75">
      <c r="A69" s="134" t="s">
        <v>124</v>
      </c>
      <c r="B69" s="135" t="s">
        <v>128</v>
      </c>
      <c r="C69" s="94" t="s">
        <v>127</v>
      </c>
      <c r="D69" s="82">
        <v>96232</v>
      </c>
      <c r="E69" s="78">
        <v>1100</v>
      </c>
      <c r="F69" s="78">
        <f t="shared" si="10"/>
        <v>11891.5</v>
      </c>
      <c r="G69" s="78">
        <v>863.67</v>
      </c>
      <c r="H69" s="78">
        <f t="shared" si="11"/>
        <v>539.43584999999996</v>
      </c>
      <c r="I69" s="78">
        <f t="shared" si="12"/>
        <v>108426.60584999999</v>
      </c>
      <c r="J69" s="286"/>
      <c r="M69" s="290"/>
      <c r="N69" s="290"/>
      <c r="O69" s="290"/>
      <c r="P69" s="290"/>
    </row>
    <row r="70" spans="1:16" s="177" customFormat="1" ht="15.75">
      <c r="A70" s="134" t="s">
        <v>129</v>
      </c>
      <c r="B70" s="135" t="s">
        <v>130</v>
      </c>
      <c r="C70" s="94" t="s">
        <v>131</v>
      </c>
      <c r="D70" s="82">
        <v>97077</v>
      </c>
      <c r="E70" s="78">
        <v>1100</v>
      </c>
      <c r="F70" s="78">
        <f t="shared" si="10"/>
        <v>11997.125</v>
      </c>
      <c r="G70" s="78">
        <v>863.67</v>
      </c>
      <c r="H70" s="78">
        <f t="shared" si="11"/>
        <v>544.18897500000003</v>
      </c>
      <c r="I70" s="78">
        <f t="shared" si="12"/>
        <v>109381.983975</v>
      </c>
      <c r="M70" s="290"/>
      <c r="N70" s="290"/>
      <c r="O70" s="290"/>
      <c r="P70" s="290"/>
    </row>
    <row r="71" spans="1:16" s="177" customFormat="1" ht="15.75">
      <c r="A71" s="134" t="s">
        <v>132</v>
      </c>
      <c r="B71" s="135" t="s">
        <v>133</v>
      </c>
      <c r="C71" s="94" t="s">
        <v>134</v>
      </c>
      <c r="D71" s="82">
        <v>97726</v>
      </c>
      <c r="E71" s="78">
        <v>1100</v>
      </c>
      <c r="F71" s="78">
        <f t="shared" si="10"/>
        <v>12078.25</v>
      </c>
      <c r="G71" s="78">
        <v>863.67</v>
      </c>
      <c r="H71" s="78">
        <f>(D71-E71+F71+G71)*0.005</f>
        <v>547.83960000000002</v>
      </c>
      <c r="I71" s="78">
        <f>D71-E71+F71+H71+G71</f>
        <v>110115.7596</v>
      </c>
      <c r="M71" s="290"/>
      <c r="N71" s="290"/>
      <c r="O71" s="290"/>
      <c r="P71" s="290"/>
    </row>
    <row r="72" spans="1:16" s="171" customFormat="1">
      <c r="A72" s="134" t="s">
        <v>132</v>
      </c>
      <c r="B72" s="135" t="s">
        <v>135</v>
      </c>
      <c r="C72" s="94" t="s">
        <v>134</v>
      </c>
      <c r="D72" s="82">
        <v>99507</v>
      </c>
      <c r="E72" s="78">
        <v>1100</v>
      </c>
      <c r="F72" s="78">
        <f t="shared" si="10"/>
        <v>12300.875</v>
      </c>
      <c r="G72" s="78">
        <v>863.67</v>
      </c>
      <c r="H72" s="78">
        <f t="shared" si="11"/>
        <v>557.85772499999996</v>
      </c>
      <c r="I72" s="78">
        <f t="shared" si="12"/>
        <v>112129.40272499999</v>
      </c>
      <c r="M72" s="130"/>
      <c r="N72" s="130"/>
      <c r="O72" s="130"/>
      <c r="P72" s="130"/>
    </row>
    <row r="73" spans="1:16" s="286" customFormat="1" ht="15.75">
      <c r="A73" s="134" t="s">
        <v>119</v>
      </c>
      <c r="B73" s="135" t="s">
        <v>120</v>
      </c>
      <c r="C73" s="94" t="s">
        <v>121</v>
      </c>
      <c r="D73" s="82"/>
      <c r="E73" s="78"/>
      <c r="F73" s="78"/>
      <c r="G73" s="78"/>
      <c r="H73" s="78"/>
      <c r="I73" s="78"/>
      <c r="J73" s="177"/>
      <c r="M73" s="288"/>
      <c r="N73" s="288"/>
      <c r="O73" s="288"/>
      <c r="P73" s="288"/>
    </row>
    <row r="74" spans="1:16" s="286" customFormat="1" ht="15.75">
      <c r="A74" s="136" t="s">
        <v>119</v>
      </c>
      <c r="B74" s="137" t="s">
        <v>122</v>
      </c>
      <c r="C74" s="94" t="s">
        <v>123</v>
      </c>
      <c r="D74" s="82"/>
      <c r="E74" s="78"/>
      <c r="F74" s="78"/>
      <c r="G74" s="78"/>
      <c r="H74" s="78"/>
      <c r="I74" s="78"/>
      <c r="J74" s="177"/>
      <c r="M74" s="288"/>
      <c r="N74" s="288"/>
      <c r="O74" s="288"/>
      <c r="P74" s="288"/>
    </row>
    <row r="75" spans="1:16" s="231" customFormat="1" ht="15.75">
      <c r="A75" s="92" t="s">
        <v>63</v>
      </c>
      <c r="B75" s="93" t="s">
        <v>136</v>
      </c>
      <c r="C75" s="122"/>
      <c r="D75" s="78">
        <v>93248</v>
      </c>
      <c r="E75" s="78">
        <v>0</v>
      </c>
      <c r="F75" s="78">
        <f t="shared" si="10"/>
        <v>11656</v>
      </c>
      <c r="G75" s="78">
        <v>863.67</v>
      </c>
      <c r="H75" s="78">
        <f t="shared" si="11"/>
        <v>528.83834999999999</v>
      </c>
      <c r="I75" s="78">
        <f t="shared" si="12"/>
        <v>106296.50835</v>
      </c>
      <c r="J75" s="286"/>
      <c r="M75" s="285"/>
      <c r="N75" s="285"/>
      <c r="O75" s="285"/>
      <c r="P75" s="285"/>
    </row>
    <row r="76" spans="1:16" s="231" customFormat="1" ht="15.75">
      <c r="A76" s="92" t="s">
        <v>63</v>
      </c>
      <c r="B76" s="93" t="s">
        <v>137</v>
      </c>
      <c r="C76" s="122"/>
      <c r="D76" s="78">
        <v>90609</v>
      </c>
      <c r="E76" s="78">
        <v>0</v>
      </c>
      <c r="F76" s="78">
        <f t="shared" si="10"/>
        <v>11326.125</v>
      </c>
      <c r="G76" s="78">
        <v>863.67</v>
      </c>
      <c r="H76" s="78">
        <f t="shared" si="11"/>
        <v>513.99397499999998</v>
      </c>
      <c r="I76" s="78">
        <f t="shared" si="12"/>
        <v>103312.788975</v>
      </c>
      <c r="M76" s="285"/>
      <c r="N76" s="285"/>
      <c r="O76" s="285"/>
      <c r="P76" s="285"/>
    </row>
    <row r="77" spans="1:16" s="231" customFormat="1" ht="16.5" thickBot="1">
      <c r="A77" s="123" t="s">
        <v>63</v>
      </c>
      <c r="B77" s="124" t="s">
        <v>138</v>
      </c>
      <c r="C77" s="125"/>
      <c r="D77" s="78">
        <v>9208</v>
      </c>
      <c r="E77" s="78">
        <v>0</v>
      </c>
      <c r="F77" s="78">
        <f t="shared" si="10"/>
        <v>1151</v>
      </c>
      <c r="G77" s="78">
        <v>863.67</v>
      </c>
      <c r="H77" s="78">
        <f t="shared" si="11"/>
        <v>56.113350000000004</v>
      </c>
      <c r="I77" s="78">
        <f t="shared" si="12"/>
        <v>11278.78335</v>
      </c>
      <c r="M77" s="285"/>
      <c r="N77" s="285"/>
      <c r="O77" s="285"/>
      <c r="P77" s="285"/>
    </row>
    <row r="78" spans="1:16" s="231" customFormat="1" ht="16.5" thickBot="1">
      <c r="A78" s="426" t="s">
        <v>139</v>
      </c>
      <c r="B78" s="427"/>
      <c r="C78" s="427"/>
      <c r="D78" s="427"/>
      <c r="E78" s="428"/>
      <c r="F78" s="172"/>
      <c r="G78" s="172" t="s">
        <v>191</v>
      </c>
      <c r="H78" s="172"/>
      <c r="I78" s="172"/>
      <c r="M78" s="285"/>
      <c r="N78" s="285"/>
      <c r="O78" s="285"/>
      <c r="P78" s="285"/>
    </row>
    <row r="79" spans="1:16" s="231" customFormat="1" ht="16.5" thickBot="1">
      <c r="A79" s="426" t="s">
        <v>140</v>
      </c>
      <c r="B79" s="428"/>
      <c r="C79" s="177"/>
      <c r="D79" s="429" t="s">
        <v>141</v>
      </c>
      <c r="E79" s="430"/>
      <c r="F79" s="172"/>
      <c r="G79" s="172"/>
      <c r="H79" s="172"/>
      <c r="I79" s="172"/>
      <c r="M79" s="285"/>
      <c r="N79" s="285"/>
      <c r="O79" s="285"/>
      <c r="P79" s="285"/>
    </row>
    <row r="80" spans="1:16" s="231" customFormat="1" ht="15.75">
      <c r="A80" s="178" t="s">
        <v>142</v>
      </c>
      <c r="B80" s="179" t="s">
        <v>143</v>
      </c>
      <c r="C80" s="171"/>
      <c r="D80" s="180" t="s">
        <v>142</v>
      </c>
      <c r="E80" s="180" t="s">
        <v>143</v>
      </c>
      <c r="F80" s="172"/>
      <c r="G80" s="172"/>
      <c r="H80" s="172"/>
      <c r="I80" s="172"/>
      <c r="M80" s="285"/>
      <c r="N80" s="285"/>
      <c r="O80" s="285"/>
      <c r="P80" s="285"/>
    </row>
    <row r="81" spans="1:16" s="231" customFormat="1" ht="15.75">
      <c r="A81" s="181" t="s">
        <v>144</v>
      </c>
      <c r="B81" s="182">
        <v>300</v>
      </c>
      <c r="C81" s="171"/>
      <c r="D81" s="122" t="s">
        <v>145</v>
      </c>
      <c r="E81" s="183">
        <v>300</v>
      </c>
      <c r="F81" s="172"/>
      <c r="G81" s="172"/>
      <c r="H81" s="172"/>
      <c r="I81" s="172"/>
      <c r="M81" s="285"/>
      <c r="N81" s="285"/>
      <c r="O81" s="285"/>
      <c r="P81" s="285"/>
    </row>
    <row r="82" spans="1:16" s="231" customFormat="1" ht="15.75">
      <c r="A82" s="181" t="s">
        <v>146</v>
      </c>
      <c r="B82" s="182">
        <v>400</v>
      </c>
      <c r="C82" s="171"/>
      <c r="D82" s="122" t="s">
        <v>147</v>
      </c>
      <c r="E82" s="183">
        <v>400</v>
      </c>
      <c r="F82" s="172"/>
      <c r="G82" s="172"/>
      <c r="H82" s="172"/>
      <c r="I82" s="172"/>
      <c r="M82" s="285"/>
      <c r="N82" s="285"/>
      <c r="O82" s="285"/>
      <c r="P82" s="285"/>
    </row>
    <row r="83" spans="1:16" s="231" customFormat="1" ht="15.75">
      <c r="A83" s="181" t="s">
        <v>148</v>
      </c>
      <c r="B83" s="182">
        <v>500</v>
      </c>
      <c r="C83" s="171"/>
      <c r="D83" s="122" t="s">
        <v>149</v>
      </c>
      <c r="E83" s="183">
        <v>500</v>
      </c>
      <c r="F83" s="172"/>
      <c r="G83" s="172"/>
      <c r="H83" s="172"/>
      <c r="I83" s="172"/>
      <c r="M83" s="285"/>
      <c r="N83" s="285"/>
      <c r="O83" s="285"/>
      <c r="P83" s="285"/>
    </row>
    <row r="84" spans="1:16" s="231" customFormat="1" ht="15.75">
      <c r="A84" s="181" t="s">
        <v>150</v>
      </c>
      <c r="B84" s="182">
        <v>600</v>
      </c>
      <c r="C84" s="171"/>
      <c r="D84" s="122" t="s">
        <v>151</v>
      </c>
      <c r="E84" s="183">
        <v>600</v>
      </c>
      <c r="F84" s="172"/>
      <c r="G84" s="172"/>
      <c r="H84" s="172"/>
      <c r="I84" s="172"/>
    </row>
    <row r="85" spans="1:16" s="231" customFormat="1" ht="15.75">
      <c r="A85" s="181" t="s">
        <v>152</v>
      </c>
      <c r="B85" s="182">
        <v>700</v>
      </c>
      <c r="C85" s="171"/>
      <c r="D85" s="122" t="s">
        <v>153</v>
      </c>
      <c r="E85" s="183">
        <v>700</v>
      </c>
      <c r="F85" s="172"/>
      <c r="G85" s="172"/>
      <c r="H85" s="172"/>
      <c r="I85" s="172"/>
    </row>
    <row r="86" spans="1:16" s="231" customFormat="1" ht="15.75">
      <c r="A86" s="181" t="s">
        <v>154</v>
      </c>
      <c r="B86" s="182">
        <v>800</v>
      </c>
      <c r="C86" s="171"/>
      <c r="D86" s="122" t="s">
        <v>155</v>
      </c>
      <c r="E86" s="183">
        <v>750</v>
      </c>
      <c r="F86" s="172"/>
      <c r="G86" s="172"/>
      <c r="H86" s="172"/>
      <c r="I86" s="172"/>
    </row>
    <row r="87" spans="1:16" s="231" customFormat="1" ht="15.75">
      <c r="A87" s="184" t="s">
        <v>156</v>
      </c>
      <c r="B87" s="185">
        <v>900</v>
      </c>
      <c r="C87" s="171"/>
      <c r="D87" s="122" t="s">
        <v>157</v>
      </c>
      <c r="E87" s="183">
        <v>800</v>
      </c>
      <c r="F87" s="172"/>
      <c r="G87" s="172"/>
      <c r="H87" s="172"/>
      <c r="I87" s="172"/>
    </row>
    <row r="88" spans="1:16" s="231" customFormat="1" ht="15.75">
      <c r="A88" s="165" t="s">
        <v>235</v>
      </c>
      <c r="B88" s="186"/>
      <c r="C88" s="171"/>
      <c r="D88" s="130"/>
      <c r="E88" s="187"/>
      <c r="F88" s="172"/>
      <c r="G88" s="172"/>
      <c r="H88" s="172"/>
      <c r="I88" s="172"/>
    </row>
    <row r="89" spans="1:16" s="231" customFormat="1" ht="15.75">
      <c r="A89" s="188" t="s">
        <v>159</v>
      </c>
      <c r="B89" s="189"/>
      <c r="C89" s="190"/>
      <c r="D89" s="190"/>
      <c r="E89" s="190"/>
      <c r="F89" s="190"/>
      <c r="G89" s="190"/>
      <c r="H89" s="190"/>
      <c r="I89" s="190"/>
    </row>
    <row r="90" spans="1:16" s="231" customFormat="1" ht="15.75">
      <c r="A90" s="188" t="s">
        <v>160</v>
      </c>
      <c r="B90" s="189"/>
      <c r="C90" s="190"/>
      <c r="D90" s="190"/>
      <c r="E90" s="190"/>
      <c r="F90" s="190"/>
      <c r="G90" s="190"/>
      <c r="H90" s="190"/>
      <c r="I90" s="190"/>
    </row>
    <row r="91" spans="1:16" s="96" customFormat="1">
      <c r="B91" s="191"/>
      <c r="C91" s="192"/>
      <c r="D91" s="192"/>
      <c r="E91" s="192"/>
      <c r="F91" s="192"/>
      <c r="G91" s="192"/>
      <c r="H91" s="192"/>
      <c r="I91" s="192"/>
    </row>
    <row r="92" spans="1:16" s="96" customFormat="1">
      <c r="B92" s="191"/>
      <c r="C92" s="192"/>
      <c r="D92" s="192"/>
      <c r="E92" s="192"/>
      <c r="F92" s="192"/>
      <c r="G92" s="192"/>
      <c r="H92" s="192"/>
      <c r="I92" s="192"/>
    </row>
    <row r="93" spans="1:16" s="96" customFormat="1">
      <c r="B93" s="191"/>
      <c r="C93" s="192"/>
      <c r="D93" s="192"/>
      <c r="E93" s="192"/>
      <c r="F93" s="192"/>
      <c r="G93" s="192"/>
      <c r="H93" s="192"/>
      <c r="I93" s="192"/>
    </row>
    <row r="94" spans="1:16" s="96" customFormat="1">
      <c r="B94" s="191"/>
      <c r="C94" s="192"/>
      <c r="D94" s="192"/>
      <c r="E94" s="192"/>
      <c r="F94" s="192"/>
      <c r="G94" s="192"/>
      <c r="H94" s="192"/>
      <c r="I94" s="192"/>
    </row>
    <row r="95" spans="1:16" s="96" customFormat="1">
      <c r="B95" s="191"/>
      <c r="C95" s="192"/>
      <c r="D95" s="192"/>
      <c r="E95" s="192"/>
      <c r="F95" s="192"/>
      <c r="G95" s="192"/>
      <c r="H95" s="192"/>
      <c r="I95" s="192"/>
    </row>
    <row r="96" spans="1:16" s="96" customFormat="1">
      <c r="B96" s="191"/>
      <c r="C96" s="192"/>
      <c r="D96" s="192"/>
      <c r="E96" s="192"/>
      <c r="F96" s="192"/>
      <c r="G96" s="192"/>
      <c r="H96" s="192"/>
      <c r="I96" s="192"/>
    </row>
    <row r="97" spans="1:9" s="96" customFormat="1">
      <c r="B97" s="191"/>
      <c r="C97" s="192"/>
      <c r="D97" s="192"/>
      <c r="E97" s="192"/>
      <c r="F97" s="192"/>
      <c r="G97" s="192"/>
      <c r="H97" s="192"/>
      <c r="I97" s="192"/>
    </row>
    <row r="98" spans="1:9" s="96" customFormat="1">
      <c r="B98" s="191"/>
      <c r="C98" s="192"/>
      <c r="D98" s="192"/>
      <c r="E98" s="192"/>
      <c r="F98" s="192"/>
      <c r="G98" s="192"/>
      <c r="H98" s="192"/>
      <c r="I98" s="192"/>
    </row>
    <row r="102" spans="1:9">
      <c r="A102" s="12"/>
      <c r="B102" s="12"/>
      <c r="C102" s="13"/>
      <c r="D102" s="13"/>
      <c r="E102" s="13"/>
      <c r="F102" s="9"/>
      <c r="G102" s="9"/>
      <c r="H102" s="9"/>
      <c r="I102" s="9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A6:H7"/>
    <mergeCell ref="A8:I8"/>
    <mergeCell ref="A9:B9"/>
    <mergeCell ref="A37:I37"/>
    <mergeCell ref="A38:B38"/>
    <mergeCell ref="A65:I65"/>
  </mergeCells>
  <pageMargins left="0.25" right="0.25" top="0.75" bottom="0.75" header="0.3" footer="0.3"/>
  <pageSetup scale="48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0"/>
  <sheetViews>
    <sheetView topLeftCell="A5" workbookViewId="0">
      <selection activeCell="D33" sqref="D33"/>
    </sheetView>
  </sheetViews>
  <sheetFormatPr defaultColWidth="14.85546875" defaultRowHeight="15"/>
  <cols>
    <col min="1" max="1" width="23.85546875" customWidth="1"/>
    <col min="2" max="2" width="23.28515625" style="1" customWidth="1"/>
    <col min="3" max="3" width="14.85546875" style="2"/>
    <col min="4" max="4" width="20.140625" style="2" customWidth="1"/>
    <col min="5" max="7" width="14.85546875" style="2"/>
    <col min="8" max="8" width="23" style="2" customWidth="1"/>
    <col min="9" max="9" width="24.140625" style="2" customWidth="1"/>
  </cols>
  <sheetData>
    <row r="1" spans="1:16" ht="48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>
      <c r="A3" s="421"/>
      <c r="B3" s="440" t="s">
        <v>239</v>
      </c>
      <c r="C3" s="440"/>
      <c r="D3" s="440"/>
      <c r="E3" s="440"/>
      <c r="F3" s="440"/>
      <c r="G3" s="440"/>
      <c r="H3" s="440"/>
      <c r="I3" s="421"/>
    </row>
    <row r="4" spans="1:16" ht="15.75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ht="15.75" thickBot="1"/>
    <row r="6" spans="1:16">
      <c r="A6" s="407" t="s">
        <v>161</v>
      </c>
      <c r="B6" s="408"/>
      <c r="C6" s="408"/>
      <c r="D6" s="408"/>
      <c r="E6" s="408"/>
      <c r="F6" s="408"/>
      <c r="G6" s="408"/>
      <c r="H6" s="431"/>
      <c r="I6" s="14" t="s">
        <v>192</v>
      </c>
    </row>
    <row r="7" spans="1:16" ht="15.75" thickBot="1">
      <c r="A7" s="409"/>
      <c r="B7" s="410"/>
      <c r="C7" s="410"/>
      <c r="D7" s="410"/>
      <c r="E7" s="410"/>
      <c r="F7" s="410"/>
      <c r="G7" s="410"/>
      <c r="H7" s="432"/>
      <c r="I7" s="4" t="s">
        <v>266</v>
      </c>
    </row>
    <row r="8" spans="1:16" ht="2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6" s="7" customFormat="1">
      <c r="A9" s="415" t="s">
        <v>7</v>
      </c>
      <c r="B9" s="415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 ht="15.75">
      <c r="A10" s="92" t="s">
        <v>15</v>
      </c>
      <c r="B10" s="93" t="s">
        <v>16</v>
      </c>
      <c r="C10" s="94" t="s">
        <v>17</v>
      </c>
      <c r="D10" s="78">
        <v>72540</v>
      </c>
      <c r="E10" s="78">
        <v>1100</v>
      </c>
      <c r="F10" s="78">
        <f t="shared" ref="F10:F14" si="0">(D10-E10)*0.125</f>
        <v>8930</v>
      </c>
      <c r="G10" s="78">
        <v>6226.47</v>
      </c>
      <c r="H10" s="78">
        <f t="shared" ref="H10:H32" si="1">(D10-E10+F10+G10)*0.005</f>
        <v>432.98235</v>
      </c>
      <c r="I10" s="78">
        <f t="shared" ref="I10:I32" si="2">D10-E10+F10+H10+G10</f>
        <v>87029.452350000007</v>
      </c>
    </row>
    <row r="11" spans="1:16" s="231" customFormat="1" ht="15.75">
      <c r="A11" s="92" t="s">
        <v>15</v>
      </c>
      <c r="B11" s="93" t="s">
        <v>24</v>
      </c>
      <c r="C11" s="94" t="s">
        <v>25</v>
      </c>
      <c r="D11" s="78"/>
      <c r="E11" s="78"/>
      <c r="F11" s="78"/>
      <c r="G11" s="78"/>
      <c r="H11" s="78"/>
      <c r="I11" s="78"/>
    </row>
    <row r="12" spans="1:16" s="231" customFormat="1" ht="15.75">
      <c r="A12" s="92" t="s">
        <v>15</v>
      </c>
      <c r="B12" s="93" t="s">
        <v>20</v>
      </c>
      <c r="C12" s="94" t="s">
        <v>21</v>
      </c>
      <c r="D12" s="78"/>
      <c r="E12" s="78"/>
      <c r="F12" s="78"/>
      <c r="G12" s="78"/>
      <c r="H12" s="78"/>
      <c r="I12" s="78"/>
      <c r="M12" s="284"/>
      <c r="N12" s="285"/>
      <c r="O12" s="285"/>
      <c r="P12" s="285"/>
    </row>
    <row r="13" spans="1:16" s="231" customFormat="1" ht="15.75">
      <c r="A13" s="92" t="s">
        <v>15</v>
      </c>
      <c r="B13" s="93" t="s">
        <v>22</v>
      </c>
      <c r="C13" s="94" t="s">
        <v>23</v>
      </c>
      <c r="D13" s="78"/>
      <c r="E13" s="78"/>
      <c r="F13" s="78"/>
      <c r="G13" s="78"/>
      <c r="H13" s="78"/>
      <c r="I13" s="78"/>
      <c r="M13" s="284"/>
      <c r="N13" s="285"/>
      <c r="O13" s="285"/>
      <c r="P13" s="285"/>
    </row>
    <row r="14" spans="1:16" s="231" customFormat="1" ht="15.75">
      <c r="A14" s="92" t="s">
        <v>15</v>
      </c>
      <c r="B14" s="93" t="s">
        <v>18</v>
      </c>
      <c r="C14" s="94" t="s">
        <v>19</v>
      </c>
      <c r="D14" s="78">
        <v>73386</v>
      </c>
      <c r="E14" s="78">
        <v>1100</v>
      </c>
      <c r="F14" s="78">
        <f t="shared" si="0"/>
        <v>9035.75</v>
      </c>
      <c r="G14" s="78">
        <v>6226.47</v>
      </c>
      <c r="H14" s="78">
        <f t="shared" si="1"/>
        <v>437.74110000000002</v>
      </c>
      <c r="I14" s="78">
        <f t="shared" si="2"/>
        <v>87985.9611</v>
      </c>
      <c r="M14" s="284"/>
      <c r="N14" s="285"/>
      <c r="O14" s="285"/>
      <c r="P14" s="285"/>
    </row>
    <row r="15" spans="1:16" s="286" customFormat="1" ht="15.75">
      <c r="A15" s="92" t="s">
        <v>26</v>
      </c>
      <c r="B15" s="93" t="s">
        <v>27</v>
      </c>
      <c r="C15" s="94" t="s">
        <v>23</v>
      </c>
      <c r="D15" s="78"/>
      <c r="E15" s="78"/>
      <c r="F15" s="78"/>
      <c r="G15" s="78"/>
      <c r="H15" s="78"/>
      <c r="I15" s="78"/>
      <c r="M15" s="287"/>
      <c r="N15" s="288"/>
      <c r="O15" s="288"/>
      <c r="P15" s="288"/>
    </row>
    <row r="16" spans="1:16" s="231" customFormat="1" ht="15.75">
      <c r="A16" s="92" t="s">
        <v>32</v>
      </c>
      <c r="B16" s="93" t="s">
        <v>33</v>
      </c>
      <c r="C16" s="94" t="s">
        <v>34</v>
      </c>
      <c r="D16" s="78"/>
      <c r="E16" s="78"/>
      <c r="F16" s="78"/>
      <c r="G16" s="78"/>
      <c r="H16" s="78"/>
      <c r="I16" s="78"/>
      <c r="M16" s="285"/>
      <c r="N16" s="285"/>
      <c r="O16" s="285"/>
      <c r="P16" s="285"/>
    </row>
    <row r="17" spans="1:16" s="231" customFormat="1" ht="15.75">
      <c r="A17" s="92" t="s">
        <v>35</v>
      </c>
      <c r="B17" s="93" t="s">
        <v>36</v>
      </c>
      <c r="C17" s="94" t="s">
        <v>37</v>
      </c>
      <c r="D17" s="78"/>
      <c r="E17" s="78"/>
      <c r="F17" s="78"/>
      <c r="G17" s="78"/>
      <c r="H17" s="78"/>
      <c r="I17" s="78"/>
      <c r="M17" s="285"/>
      <c r="N17" s="285"/>
      <c r="O17" s="285"/>
      <c r="P17" s="285"/>
    </row>
    <row r="18" spans="1:16" s="231" customFormat="1" ht="15.75">
      <c r="A18" s="92" t="s">
        <v>35</v>
      </c>
      <c r="B18" s="93" t="s">
        <v>38</v>
      </c>
      <c r="C18" s="94" t="s">
        <v>39</v>
      </c>
      <c r="D18" s="78"/>
      <c r="E18" s="78"/>
      <c r="F18" s="78"/>
      <c r="G18" s="78"/>
      <c r="H18" s="78"/>
      <c r="I18" s="78"/>
      <c r="M18" s="285"/>
      <c r="N18" s="285"/>
      <c r="O18" s="285"/>
      <c r="P18" s="285"/>
    </row>
    <row r="19" spans="1:16" s="231" customFormat="1" ht="15.75">
      <c r="A19" s="92" t="s">
        <v>28</v>
      </c>
      <c r="B19" s="93" t="s">
        <v>29</v>
      </c>
      <c r="C19" s="94" t="s">
        <v>19</v>
      </c>
      <c r="D19" s="78"/>
      <c r="E19" s="78"/>
      <c r="F19" s="78"/>
      <c r="G19" s="78"/>
      <c r="H19" s="78"/>
      <c r="I19" s="78"/>
      <c r="M19" s="285"/>
      <c r="N19" s="285"/>
      <c r="O19" s="285"/>
      <c r="P19" s="285"/>
    </row>
    <row r="20" spans="1:16" s="231" customFormat="1" ht="15.75">
      <c r="A20" s="92" t="s">
        <v>30</v>
      </c>
      <c r="B20" s="93" t="s">
        <v>31</v>
      </c>
      <c r="C20" s="94" t="s">
        <v>23</v>
      </c>
      <c r="D20" s="78"/>
      <c r="E20" s="78"/>
      <c r="F20" s="78"/>
      <c r="G20" s="78"/>
      <c r="H20" s="78"/>
      <c r="I20" s="78"/>
      <c r="M20" s="285"/>
      <c r="N20" s="285"/>
      <c r="O20" s="285"/>
      <c r="P20" s="285"/>
    </row>
    <row r="21" spans="1:16" s="231" customFormat="1" ht="15.75">
      <c r="A21" s="105" t="s">
        <v>59</v>
      </c>
      <c r="B21" s="93" t="s">
        <v>60</v>
      </c>
      <c r="C21" s="94" t="s">
        <v>19</v>
      </c>
      <c r="D21" s="78">
        <v>82347</v>
      </c>
      <c r="E21" s="78">
        <v>1100</v>
      </c>
      <c r="F21" s="78">
        <f t="shared" ref="F21:F32" si="3">(D21-E21)*0.125</f>
        <v>10155.875</v>
      </c>
      <c r="G21" s="78">
        <v>6226.47</v>
      </c>
      <c r="H21" s="78">
        <f t="shared" si="1"/>
        <v>488.146725</v>
      </c>
      <c r="I21" s="78">
        <f t="shared" si="2"/>
        <v>98117.491725</v>
      </c>
      <c r="M21" s="284"/>
      <c r="N21" s="285"/>
      <c r="O21" s="285"/>
      <c r="P21" s="285"/>
    </row>
    <row r="22" spans="1:16" s="231" customFormat="1" ht="15.75">
      <c r="A22" s="105" t="s">
        <v>40</v>
      </c>
      <c r="B22" s="93" t="s">
        <v>41</v>
      </c>
      <c r="C22" s="94" t="s">
        <v>23</v>
      </c>
      <c r="D22" s="78">
        <v>77915</v>
      </c>
      <c r="E22" s="78">
        <v>1100</v>
      </c>
      <c r="F22" s="78">
        <f t="shared" si="3"/>
        <v>9601.875</v>
      </c>
      <c r="G22" s="78">
        <v>6226.47</v>
      </c>
      <c r="H22" s="78">
        <f t="shared" si="1"/>
        <v>463.216725</v>
      </c>
      <c r="I22" s="78">
        <f t="shared" si="2"/>
        <v>93106.561725000007</v>
      </c>
      <c r="M22" s="284"/>
      <c r="N22" s="285"/>
      <c r="O22" s="285"/>
      <c r="P22" s="285"/>
    </row>
    <row r="23" spans="1:16" s="231" customFormat="1" ht="15.75">
      <c r="A23" s="105" t="s">
        <v>40</v>
      </c>
      <c r="B23" s="93" t="s">
        <v>42</v>
      </c>
      <c r="C23" s="94" t="s">
        <v>43</v>
      </c>
      <c r="D23" s="78">
        <v>83042</v>
      </c>
      <c r="E23" s="78">
        <v>1100</v>
      </c>
      <c r="F23" s="78">
        <f t="shared" si="3"/>
        <v>10242.75</v>
      </c>
      <c r="G23" s="78">
        <v>6226.47</v>
      </c>
      <c r="H23" s="78">
        <f t="shared" si="1"/>
        <v>492.05610000000001</v>
      </c>
      <c r="I23" s="78">
        <f t="shared" si="2"/>
        <v>98903.276100000003</v>
      </c>
      <c r="M23" s="284"/>
      <c r="N23" s="285"/>
      <c r="O23" s="285"/>
      <c r="P23" s="285"/>
    </row>
    <row r="24" spans="1:16" s="231" customFormat="1" ht="15.75">
      <c r="A24" s="105" t="s">
        <v>59</v>
      </c>
      <c r="B24" s="93" t="s">
        <v>61</v>
      </c>
      <c r="C24" s="94" t="s">
        <v>62</v>
      </c>
      <c r="D24" s="78"/>
      <c r="E24" s="78"/>
      <c r="F24" s="78"/>
      <c r="G24" s="78"/>
      <c r="H24" s="78"/>
      <c r="I24" s="78"/>
      <c r="M24" s="284"/>
      <c r="N24" s="285"/>
      <c r="O24" s="285"/>
      <c r="P24" s="285"/>
    </row>
    <row r="25" spans="1:16" s="231" customFormat="1" ht="15.75">
      <c r="A25" s="105" t="s">
        <v>40</v>
      </c>
      <c r="B25" s="93" t="s">
        <v>44</v>
      </c>
      <c r="C25" s="94" t="s">
        <v>45</v>
      </c>
      <c r="D25" s="78">
        <v>78431</v>
      </c>
      <c r="E25" s="78">
        <v>1100</v>
      </c>
      <c r="F25" s="78">
        <f t="shared" si="3"/>
        <v>9666.375</v>
      </c>
      <c r="G25" s="78">
        <v>6226.47</v>
      </c>
      <c r="H25" s="78">
        <f t="shared" si="1"/>
        <v>466.11922500000003</v>
      </c>
      <c r="I25" s="78">
        <f t="shared" si="2"/>
        <v>93689.964225000003</v>
      </c>
      <c r="M25" s="284"/>
      <c r="N25" s="285"/>
      <c r="O25" s="285"/>
      <c r="P25" s="285"/>
    </row>
    <row r="26" spans="1:16" s="231" customFormat="1" ht="15.75">
      <c r="A26" s="105" t="s">
        <v>40</v>
      </c>
      <c r="B26" s="93" t="s">
        <v>46</v>
      </c>
      <c r="C26" s="94" t="s">
        <v>45</v>
      </c>
      <c r="D26" s="78">
        <v>77859</v>
      </c>
      <c r="E26" s="78">
        <v>1100</v>
      </c>
      <c r="F26" s="78">
        <f t="shared" si="3"/>
        <v>9594.875</v>
      </c>
      <c r="G26" s="78">
        <v>6226.47</v>
      </c>
      <c r="H26" s="78">
        <f t="shared" si="1"/>
        <v>462.901725</v>
      </c>
      <c r="I26" s="78">
        <f t="shared" si="2"/>
        <v>93043.246725000005</v>
      </c>
      <c r="M26" s="284"/>
      <c r="N26" s="285"/>
      <c r="O26" s="285"/>
      <c r="P26" s="285"/>
    </row>
    <row r="27" spans="1:16" s="231" customFormat="1" ht="15.75">
      <c r="A27" s="105" t="s">
        <v>40</v>
      </c>
      <c r="B27" s="93" t="s">
        <v>47</v>
      </c>
      <c r="C27" s="94" t="s">
        <v>233</v>
      </c>
      <c r="D27" s="78">
        <v>80306</v>
      </c>
      <c r="E27" s="78">
        <v>1100</v>
      </c>
      <c r="F27" s="78">
        <f>(D27-E27)*0.125</f>
        <v>9900.75</v>
      </c>
      <c r="G27" s="78">
        <v>6226.47</v>
      </c>
      <c r="H27" s="78">
        <f t="shared" si="1"/>
        <v>476.66610000000003</v>
      </c>
      <c r="I27" s="78">
        <f t="shared" si="2"/>
        <v>95809.886100000003</v>
      </c>
      <c r="M27" s="284"/>
      <c r="N27" s="285"/>
      <c r="O27" s="285"/>
      <c r="P27" s="285"/>
    </row>
    <row r="28" spans="1:16" s="231" customFormat="1" ht="15.75">
      <c r="A28" s="105" t="s">
        <v>40</v>
      </c>
      <c r="B28" s="93" t="s">
        <v>49</v>
      </c>
      <c r="C28" s="94" t="s">
        <v>233</v>
      </c>
      <c r="D28" s="78">
        <v>79231</v>
      </c>
      <c r="E28" s="78">
        <v>1100</v>
      </c>
      <c r="F28" s="78">
        <f>(D28-E28)*0.125</f>
        <v>9766.375</v>
      </c>
      <c r="G28" s="78">
        <v>6226.47</v>
      </c>
      <c r="H28" s="78">
        <f t="shared" si="1"/>
        <v>470.61922500000003</v>
      </c>
      <c r="I28" s="78">
        <f t="shared" si="2"/>
        <v>94594.464225000003</v>
      </c>
      <c r="M28" s="284"/>
      <c r="N28" s="285"/>
      <c r="O28" s="285"/>
      <c r="P28" s="285"/>
    </row>
    <row r="29" spans="1:16" s="231" customFormat="1" ht="15.75">
      <c r="A29" s="105" t="s">
        <v>40</v>
      </c>
      <c r="B29" s="93" t="s">
        <v>50</v>
      </c>
      <c r="C29" s="94" t="s">
        <v>51</v>
      </c>
      <c r="D29" s="78"/>
      <c r="E29" s="78"/>
      <c r="F29" s="78"/>
      <c r="G29" s="78"/>
      <c r="H29" s="78"/>
      <c r="I29" s="78"/>
      <c r="M29" s="284"/>
      <c r="N29" s="285"/>
      <c r="O29" s="285"/>
      <c r="P29" s="285"/>
    </row>
    <row r="30" spans="1:16" s="231" customFormat="1" ht="15.75">
      <c r="A30" s="105" t="s">
        <v>40</v>
      </c>
      <c r="B30" s="93" t="s">
        <v>52</v>
      </c>
      <c r="C30" s="94" t="s">
        <v>53</v>
      </c>
      <c r="D30" s="78"/>
      <c r="E30" s="78"/>
      <c r="F30" s="78"/>
      <c r="G30" s="78"/>
      <c r="H30" s="78"/>
      <c r="I30" s="78"/>
      <c r="M30" s="284"/>
      <c r="N30" s="285"/>
      <c r="O30" s="285"/>
      <c r="P30" s="285"/>
    </row>
    <row r="31" spans="1:16" s="231" customFormat="1" ht="15.75">
      <c r="A31" s="105" t="s">
        <v>40</v>
      </c>
      <c r="B31" s="93" t="s">
        <v>54</v>
      </c>
      <c r="C31" s="94" t="s">
        <v>43</v>
      </c>
      <c r="D31" s="78"/>
      <c r="E31" s="78"/>
      <c r="F31" s="78"/>
      <c r="G31" s="78"/>
      <c r="H31" s="78"/>
      <c r="I31" s="78"/>
      <c r="M31" s="284"/>
      <c r="N31" s="285"/>
      <c r="O31" s="285"/>
      <c r="P31" s="285"/>
    </row>
    <row r="32" spans="1:16" s="286" customFormat="1" ht="15.75">
      <c r="A32" s="105" t="s">
        <v>40</v>
      </c>
      <c r="B32" s="93" t="s">
        <v>55</v>
      </c>
      <c r="C32" s="94" t="s">
        <v>56</v>
      </c>
      <c r="D32" s="78">
        <v>79407</v>
      </c>
      <c r="E32" s="78">
        <v>1100</v>
      </c>
      <c r="F32" s="78">
        <f t="shared" si="3"/>
        <v>9788.375</v>
      </c>
      <c r="G32" s="78">
        <v>6226.47</v>
      </c>
      <c r="H32" s="78">
        <f t="shared" si="1"/>
        <v>471.60922500000004</v>
      </c>
      <c r="I32" s="78">
        <f t="shared" si="2"/>
        <v>94793.454224999994</v>
      </c>
      <c r="M32" s="287"/>
      <c r="N32" s="288"/>
      <c r="O32" s="288"/>
      <c r="P32" s="288"/>
    </row>
    <row r="33" spans="1:237" s="231" customFormat="1" ht="15.75">
      <c r="A33" s="105" t="s">
        <v>40</v>
      </c>
      <c r="B33" s="93" t="s">
        <v>57</v>
      </c>
      <c r="C33" s="94" t="s">
        <v>58</v>
      </c>
      <c r="D33" s="78">
        <v>79407</v>
      </c>
      <c r="E33" s="78">
        <v>1100</v>
      </c>
      <c r="F33" s="78">
        <f t="shared" ref="F33" si="4">(D33-E33)*0.125</f>
        <v>9788.375</v>
      </c>
      <c r="G33" s="78">
        <v>6226.47</v>
      </c>
      <c r="H33" s="78">
        <f t="shared" ref="H33" si="5">(D33-E33+F33+G33)*0.005</f>
        <v>471.60922500000004</v>
      </c>
      <c r="I33" s="78">
        <f t="shared" ref="I33" si="6">D33-E33+F33+H33+G33</f>
        <v>94793.454224999994</v>
      </c>
      <c r="M33" s="284"/>
      <c r="N33" s="285"/>
      <c r="O33" s="285"/>
      <c r="P33" s="285"/>
    </row>
    <row r="34" spans="1:237" s="231" customFormat="1" ht="15.75">
      <c r="A34" s="92" t="s">
        <v>63</v>
      </c>
      <c r="B34" s="93" t="s">
        <v>64</v>
      </c>
      <c r="C34" s="94"/>
      <c r="D34" s="78"/>
      <c r="E34" s="78"/>
      <c r="F34" s="78"/>
      <c r="G34" s="78"/>
      <c r="H34" s="78"/>
      <c r="I34" s="78"/>
      <c r="M34" s="285"/>
      <c r="N34" s="285"/>
      <c r="O34" s="285"/>
      <c r="P34" s="285"/>
    </row>
    <row r="35" spans="1:237" s="285" customFormat="1" ht="16.5" thickBot="1">
      <c r="A35" s="165"/>
      <c r="B35" s="129"/>
      <c r="C35" s="166"/>
      <c r="D35" s="131"/>
      <c r="E35" s="131"/>
      <c r="F35" s="131"/>
      <c r="G35" s="78"/>
      <c r="H35" s="131"/>
      <c r="I35" s="131"/>
      <c r="IC35" s="231"/>
    </row>
    <row r="36" spans="1:237" s="231" customFormat="1" ht="15.75">
      <c r="A36" s="435" t="s">
        <v>66</v>
      </c>
      <c r="B36" s="436"/>
      <c r="C36" s="436"/>
      <c r="D36" s="436"/>
      <c r="E36" s="436"/>
      <c r="F36" s="436"/>
      <c r="G36" s="436"/>
      <c r="H36" s="436"/>
      <c r="I36" s="437"/>
      <c r="M36" s="285"/>
      <c r="N36" s="285"/>
      <c r="O36" s="285"/>
      <c r="P36" s="285"/>
    </row>
    <row r="37" spans="1:237" s="289" customFormat="1" ht="15.75">
      <c r="A37" s="438" t="s">
        <v>7</v>
      </c>
      <c r="B37" s="438"/>
      <c r="C37" s="167" t="s">
        <v>8</v>
      </c>
      <c r="D37" s="167" t="s">
        <v>9</v>
      </c>
      <c r="E37" s="167" t="s">
        <v>10</v>
      </c>
      <c r="F37" s="167" t="s">
        <v>11</v>
      </c>
      <c r="G37" s="167" t="s">
        <v>12</v>
      </c>
      <c r="H37" s="167" t="s">
        <v>13</v>
      </c>
      <c r="I37" s="167" t="s">
        <v>14</v>
      </c>
      <c r="M37" s="165"/>
      <c r="N37" s="165"/>
      <c r="O37" s="165"/>
      <c r="P37" s="165"/>
    </row>
    <row r="38" spans="1:237" s="177" customFormat="1" ht="15.75">
      <c r="A38" s="92" t="s">
        <v>26</v>
      </c>
      <c r="B38" s="93" t="s">
        <v>67</v>
      </c>
      <c r="C38" s="117" t="s">
        <v>68</v>
      </c>
      <c r="D38" s="78"/>
      <c r="E38" s="78"/>
      <c r="F38" s="78"/>
      <c r="G38" s="78"/>
      <c r="H38" s="78"/>
      <c r="I38" s="78"/>
      <c r="M38" s="290"/>
      <c r="N38" s="290"/>
      <c r="O38" s="290"/>
      <c r="P38" s="290"/>
    </row>
    <row r="39" spans="1:237" s="177" customFormat="1" ht="15.75">
      <c r="A39" s="92" t="s">
        <v>69</v>
      </c>
      <c r="B39" s="93" t="s">
        <v>70</v>
      </c>
      <c r="C39" s="117" t="s">
        <v>71</v>
      </c>
      <c r="D39" s="78"/>
      <c r="E39" s="78"/>
      <c r="F39" s="78"/>
      <c r="G39" s="78"/>
      <c r="H39" s="78"/>
      <c r="I39" s="78"/>
      <c r="M39" s="290"/>
      <c r="N39" s="290"/>
      <c r="O39" s="290"/>
      <c r="P39" s="290"/>
    </row>
    <row r="40" spans="1:237" s="177" customFormat="1" ht="15.75">
      <c r="A40" s="92" t="s">
        <v>72</v>
      </c>
      <c r="B40" s="120" t="s">
        <v>73</v>
      </c>
      <c r="C40" s="117" t="s">
        <v>74</v>
      </c>
      <c r="D40" s="78"/>
      <c r="E40" s="78"/>
      <c r="F40" s="78"/>
      <c r="G40" s="78"/>
      <c r="H40" s="78"/>
      <c r="I40" s="78"/>
      <c r="M40" s="290"/>
      <c r="N40" s="290"/>
      <c r="O40" s="290"/>
      <c r="P40" s="290"/>
    </row>
    <row r="41" spans="1:237" s="231" customFormat="1" ht="15.75">
      <c r="A41" s="92" t="s">
        <v>75</v>
      </c>
      <c r="B41" s="93" t="s">
        <v>76</v>
      </c>
      <c r="C41" s="117" t="s">
        <v>77</v>
      </c>
      <c r="D41" s="78">
        <v>85685</v>
      </c>
      <c r="E41" s="78">
        <v>1100</v>
      </c>
      <c r="F41" s="78">
        <f t="shared" ref="F41:F43" si="7">(D41-E41)*0.125</f>
        <v>10573.125</v>
      </c>
      <c r="G41" s="78">
        <v>6226.47</v>
      </c>
      <c r="H41" s="78">
        <f>(D41-E41+F41+G41)*0.005</f>
        <v>506.92297500000001</v>
      </c>
      <c r="I41" s="78">
        <f>D41-E41+F41+H41+G41</f>
        <v>101891.517975</v>
      </c>
      <c r="M41" s="285"/>
      <c r="N41" s="285"/>
      <c r="O41" s="285"/>
      <c r="P41" s="285"/>
    </row>
    <row r="42" spans="1:237" s="286" customFormat="1" ht="15.75">
      <c r="A42" s="92" t="s">
        <v>75</v>
      </c>
      <c r="B42" s="93" t="s">
        <v>78</v>
      </c>
      <c r="C42" s="117" t="s">
        <v>43</v>
      </c>
      <c r="D42" s="78">
        <v>87437</v>
      </c>
      <c r="E42" s="78">
        <v>1100</v>
      </c>
      <c r="F42" s="78">
        <f t="shared" si="7"/>
        <v>10792.125</v>
      </c>
      <c r="G42" s="78">
        <v>6226.47</v>
      </c>
      <c r="H42" s="78">
        <f t="shared" ref="H42" si="8">(D42-E42+F42+G42)*0.005</f>
        <v>516.77797499999997</v>
      </c>
      <c r="I42" s="78">
        <f t="shared" ref="I42" si="9">D42-E42+F42+H42+G42</f>
        <v>103872.37297500001</v>
      </c>
      <c r="M42" s="288"/>
      <c r="N42" s="288"/>
      <c r="O42" s="288"/>
      <c r="P42" s="288"/>
    </row>
    <row r="43" spans="1:237" s="231" customFormat="1" ht="15.75">
      <c r="A43" s="92" t="s">
        <v>79</v>
      </c>
      <c r="B43" s="93" t="s">
        <v>80</v>
      </c>
      <c r="C43" s="117" t="s">
        <v>43</v>
      </c>
      <c r="D43" s="78">
        <v>88930</v>
      </c>
      <c r="E43" s="78">
        <v>1100</v>
      </c>
      <c r="F43" s="78">
        <f t="shared" si="7"/>
        <v>10978.75</v>
      </c>
      <c r="G43" s="78">
        <v>6226.47</v>
      </c>
      <c r="H43" s="78">
        <f>(D43-E43+F43+G43)*0.005</f>
        <v>525.17610000000002</v>
      </c>
      <c r="I43" s="78">
        <f>D43-E43+F43+H43+G43</f>
        <v>105560.3961</v>
      </c>
      <c r="M43" s="285"/>
      <c r="N43" s="285"/>
      <c r="O43" s="285"/>
      <c r="P43" s="285"/>
    </row>
    <row r="44" spans="1:237" s="231" customFormat="1" ht="15.75">
      <c r="A44" s="92" t="s">
        <v>75</v>
      </c>
      <c r="B44" s="93" t="s">
        <v>81</v>
      </c>
      <c r="C44" s="117" t="s">
        <v>43</v>
      </c>
      <c r="D44" s="78"/>
      <c r="E44" s="78"/>
      <c r="F44" s="78"/>
      <c r="G44" s="78"/>
      <c r="H44" s="78"/>
      <c r="I44" s="78"/>
      <c r="M44" s="285"/>
      <c r="N44" s="285"/>
      <c r="O44" s="285"/>
      <c r="P44" s="285"/>
    </row>
    <row r="45" spans="1:237" s="231" customFormat="1" ht="15.75">
      <c r="A45" s="92" t="s">
        <v>82</v>
      </c>
      <c r="B45" s="93" t="s">
        <v>83</v>
      </c>
      <c r="C45" s="117" t="s">
        <v>84</v>
      </c>
      <c r="D45" s="78"/>
      <c r="E45" s="78"/>
      <c r="F45" s="78"/>
      <c r="G45" s="78"/>
      <c r="H45" s="78"/>
      <c r="I45" s="78"/>
      <c r="M45" s="285"/>
      <c r="N45" s="285"/>
      <c r="O45" s="285"/>
      <c r="P45" s="285"/>
    </row>
    <row r="46" spans="1:237" s="231" customFormat="1" ht="15.75">
      <c r="A46" s="92" t="s">
        <v>91</v>
      </c>
      <c r="B46" s="93" t="s">
        <v>92</v>
      </c>
      <c r="C46" s="117" t="s">
        <v>93</v>
      </c>
      <c r="D46" s="78"/>
      <c r="E46" s="78"/>
      <c r="F46" s="78"/>
      <c r="G46" s="78"/>
      <c r="H46" s="78"/>
      <c r="I46" s="78"/>
      <c r="M46" s="285"/>
      <c r="N46" s="285"/>
      <c r="O46" s="285"/>
      <c r="P46" s="285"/>
    </row>
    <row r="47" spans="1:237" s="286" customFormat="1" ht="15.75">
      <c r="A47" s="92" t="s">
        <v>94</v>
      </c>
      <c r="B47" s="93" t="s">
        <v>95</v>
      </c>
      <c r="C47" s="121" t="s">
        <v>96</v>
      </c>
      <c r="D47" s="78"/>
      <c r="E47" s="78"/>
      <c r="F47" s="78"/>
      <c r="G47" s="78"/>
      <c r="H47" s="78"/>
      <c r="I47" s="78"/>
      <c r="M47" s="288"/>
      <c r="N47" s="288"/>
      <c r="O47" s="288"/>
      <c r="P47" s="288"/>
    </row>
    <row r="48" spans="1:237" s="286" customFormat="1" ht="15.75">
      <c r="A48" s="92" t="s">
        <v>94</v>
      </c>
      <c r="B48" s="93" t="s">
        <v>97</v>
      </c>
      <c r="C48" s="121" t="s">
        <v>98</v>
      </c>
      <c r="D48" s="78"/>
      <c r="E48" s="78"/>
      <c r="F48" s="78"/>
      <c r="G48" s="78"/>
      <c r="H48" s="78"/>
      <c r="I48" s="78"/>
      <c r="M48" s="288"/>
      <c r="N48" s="288"/>
      <c r="O48" s="288"/>
      <c r="P48" s="288"/>
    </row>
    <row r="49" spans="1:16" s="231" customFormat="1" ht="15.75">
      <c r="A49" s="92" t="s">
        <v>99</v>
      </c>
      <c r="B49" s="93" t="s">
        <v>100</v>
      </c>
      <c r="C49" s="121" t="s">
        <v>101</v>
      </c>
      <c r="D49" s="78"/>
      <c r="E49" s="78"/>
      <c r="F49" s="78"/>
      <c r="G49" s="78"/>
      <c r="H49" s="78"/>
      <c r="I49" s="78"/>
      <c r="M49" s="285"/>
      <c r="N49" s="285"/>
      <c r="O49" s="285"/>
      <c r="P49" s="285"/>
    </row>
    <row r="50" spans="1:16" s="231" customFormat="1" ht="15.75">
      <c r="A50" s="92" t="s">
        <v>99</v>
      </c>
      <c r="B50" s="93" t="s">
        <v>102</v>
      </c>
      <c r="C50" s="121" t="s">
        <v>101</v>
      </c>
      <c r="D50" s="78"/>
      <c r="E50" s="78"/>
      <c r="F50" s="78"/>
      <c r="G50" s="78"/>
      <c r="H50" s="78"/>
      <c r="I50" s="78"/>
      <c r="M50" s="285"/>
      <c r="N50" s="285"/>
      <c r="O50" s="285"/>
      <c r="P50" s="285"/>
    </row>
    <row r="51" spans="1:16" s="231" customFormat="1" ht="15.75">
      <c r="A51" s="92" t="s">
        <v>105</v>
      </c>
      <c r="B51" s="93" t="s">
        <v>106</v>
      </c>
      <c r="C51" s="121" t="s">
        <v>107</v>
      </c>
      <c r="D51" s="78"/>
      <c r="E51" s="78"/>
      <c r="F51" s="78"/>
      <c r="G51" s="78"/>
      <c r="H51" s="78"/>
      <c r="I51" s="78"/>
      <c r="M51" s="285"/>
      <c r="N51" s="285"/>
      <c r="O51" s="285"/>
      <c r="P51" s="285"/>
    </row>
    <row r="52" spans="1:16" s="231" customFormat="1" ht="15.75">
      <c r="A52" s="92" t="s">
        <v>108</v>
      </c>
      <c r="B52" s="93" t="s">
        <v>109</v>
      </c>
      <c r="C52" s="121" t="s">
        <v>110</v>
      </c>
      <c r="D52" s="169"/>
      <c r="E52" s="169"/>
      <c r="F52" s="78"/>
      <c r="G52" s="78"/>
      <c r="H52" s="169"/>
      <c r="I52" s="169"/>
      <c r="M52" s="285"/>
      <c r="N52" s="285"/>
      <c r="O52" s="285"/>
      <c r="P52" s="285"/>
    </row>
    <row r="53" spans="1:16" s="231" customFormat="1" ht="15.75">
      <c r="A53" s="92" t="s">
        <v>108</v>
      </c>
      <c r="B53" s="93" t="s">
        <v>111</v>
      </c>
      <c r="C53" s="94" t="s">
        <v>98</v>
      </c>
      <c r="D53" s="78"/>
      <c r="E53" s="78"/>
      <c r="F53" s="78"/>
      <c r="G53" s="78"/>
      <c r="H53" s="78"/>
      <c r="I53" s="78"/>
      <c r="M53" s="285"/>
      <c r="N53" s="285"/>
      <c r="O53" s="285"/>
      <c r="P53" s="285"/>
    </row>
    <row r="54" spans="1:16" s="289" customFormat="1">
      <c r="A54" s="92" t="s">
        <v>99</v>
      </c>
      <c r="B54" s="93" t="s">
        <v>103</v>
      </c>
      <c r="C54" s="121" t="s">
        <v>104</v>
      </c>
      <c r="D54" s="78"/>
      <c r="E54" s="78"/>
      <c r="F54" s="78"/>
      <c r="G54" s="78"/>
      <c r="H54" s="78"/>
      <c r="I54" s="78"/>
      <c r="M54" s="165"/>
      <c r="N54" s="165"/>
      <c r="O54" s="165"/>
      <c r="P54" s="165"/>
    </row>
    <row r="55" spans="1:16" s="231" customFormat="1" ht="15.75">
      <c r="A55" s="92" t="s">
        <v>85</v>
      </c>
      <c r="B55" s="93" t="s">
        <v>86</v>
      </c>
      <c r="C55" s="117" t="s">
        <v>87</v>
      </c>
      <c r="D55" s="78"/>
      <c r="E55" s="78"/>
      <c r="F55" s="78"/>
      <c r="G55" s="78"/>
      <c r="H55" s="78"/>
      <c r="I55" s="78"/>
      <c r="M55" s="285"/>
      <c r="N55" s="285"/>
      <c r="O55" s="285"/>
      <c r="P55" s="285"/>
    </row>
    <row r="56" spans="1:16" s="286" customFormat="1" ht="15.75">
      <c r="A56" s="92" t="s">
        <v>88</v>
      </c>
      <c r="B56" s="93" t="s">
        <v>89</v>
      </c>
      <c r="C56" s="117" t="s">
        <v>90</v>
      </c>
      <c r="D56" s="82"/>
      <c r="E56" s="78"/>
      <c r="F56" s="78"/>
      <c r="G56" s="78"/>
      <c r="H56" s="78"/>
      <c r="I56" s="78"/>
    </row>
    <row r="57" spans="1:16" s="231" customFormat="1" ht="15.75">
      <c r="A57" s="92" t="s">
        <v>63</v>
      </c>
      <c r="B57" s="93" t="s">
        <v>112</v>
      </c>
      <c r="C57" s="122"/>
      <c r="D57" s="78"/>
      <c r="E57" s="78"/>
      <c r="F57" s="78"/>
      <c r="G57" s="78"/>
      <c r="H57" s="78"/>
      <c r="I57" s="78"/>
      <c r="M57" s="285"/>
      <c r="N57" s="285"/>
      <c r="O57" s="285"/>
      <c r="P57" s="285"/>
    </row>
    <row r="58" spans="1:16" s="231" customFormat="1" ht="15.75">
      <c r="A58" s="92" t="s">
        <v>63</v>
      </c>
      <c r="B58" s="93" t="s">
        <v>113</v>
      </c>
      <c r="C58" s="122"/>
      <c r="D58" s="78"/>
      <c r="E58" s="78"/>
      <c r="F58" s="78"/>
      <c r="G58" s="78"/>
      <c r="H58" s="78"/>
      <c r="I58" s="78"/>
      <c r="M58" s="285"/>
      <c r="N58" s="285"/>
      <c r="O58" s="285"/>
      <c r="P58" s="285"/>
    </row>
    <row r="59" spans="1:16" s="231" customFormat="1" ht="15.75">
      <c r="A59" s="92" t="s">
        <v>63</v>
      </c>
      <c r="B59" s="93" t="s">
        <v>115</v>
      </c>
      <c r="C59" s="122"/>
      <c r="D59" s="78"/>
      <c r="E59" s="78"/>
      <c r="F59" s="78"/>
      <c r="G59" s="78"/>
      <c r="H59" s="78"/>
      <c r="I59" s="78"/>
      <c r="M59" s="284"/>
      <c r="N59" s="284"/>
      <c r="O59" s="284"/>
      <c r="P59" s="284"/>
    </row>
    <row r="60" spans="1:16" s="231" customFormat="1" ht="15.75">
      <c r="A60" s="92" t="s">
        <v>63</v>
      </c>
      <c r="B60" s="93" t="s">
        <v>114</v>
      </c>
      <c r="C60" s="122"/>
      <c r="D60" s="78"/>
      <c r="E60" s="78"/>
      <c r="F60" s="78"/>
      <c r="G60" s="78"/>
      <c r="H60" s="78"/>
      <c r="I60" s="78"/>
      <c r="M60" s="284"/>
      <c r="N60" s="284"/>
      <c r="O60" s="284"/>
      <c r="P60" s="284"/>
    </row>
    <row r="61" spans="1:16" s="231" customFormat="1" ht="15.75">
      <c r="A61" s="92" t="s">
        <v>63</v>
      </c>
      <c r="B61" s="93" t="s">
        <v>116</v>
      </c>
      <c r="C61" s="122"/>
      <c r="D61" s="78"/>
      <c r="E61" s="78"/>
      <c r="F61" s="78"/>
      <c r="G61" s="78"/>
      <c r="H61" s="78"/>
      <c r="I61" s="78"/>
      <c r="M61" s="284"/>
      <c r="N61" s="284"/>
      <c r="O61" s="284"/>
      <c r="P61" s="284"/>
    </row>
    <row r="62" spans="1:16" s="231" customFormat="1" ht="16.5" thickBot="1">
      <c r="A62" s="123" t="s">
        <v>63</v>
      </c>
      <c r="B62" s="124" t="s">
        <v>117</v>
      </c>
      <c r="C62" s="122"/>
      <c r="D62" s="78"/>
      <c r="E62" s="78"/>
      <c r="F62" s="78"/>
      <c r="G62" s="78"/>
      <c r="H62" s="78"/>
      <c r="I62" s="78"/>
      <c r="M62" s="284"/>
      <c r="N62" s="284"/>
      <c r="O62" s="284"/>
      <c r="P62" s="284"/>
    </row>
    <row r="63" spans="1:16" s="231" customFormat="1" ht="16.5" thickBot="1">
      <c r="A63" s="416" t="s">
        <v>118</v>
      </c>
      <c r="B63" s="417"/>
      <c r="C63" s="417"/>
      <c r="D63" s="417"/>
      <c r="E63" s="417"/>
      <c r="F63" s="417"/>
      <c r="G63" s="417"/>
      <c r="H63" s="417"/>
      <c r="I63" s="418"/>
      <c r="M63" s="285"/>
      <c r="N63" s="285"/>
      <c r="O63" s="285"/>
      <c r="P63" s="285"/>
    </row>
    <row r="64" spans="1:16" s="231" customFormat="1" ht="15.75">
      <c r="A64" s="425" t="s">
        <v>7</v>
      </c>
      <c r="B64" s="425"/>
      <c r="C64" s="113" t="s">
        <v>8</v>
      </c>
      <c r="D64" s="113" t="s">
        <v>9</v>
      </c>
      <c r="E64" s="113" t="s">
        <v>10</v>
      </c>
      <c r="F64" s="113" t="s">
        <v>11</v>
      </c>
      <c r="G64" s="113" t="s">
        <v>12</v>
      </c>
      <c r="H64" s="113" t="s">
        <v>13</v>
      </c>
      <c r="I64" s="113" t="s">
        <v>14</v>
      </c>
      <c r="M64" s="285"/>
      <c r="N64" s="285"/>
      <c r="O64" s="285"/>
      <c r="P64" s="285"/>
    </row>
    <row r="65" spans="1:16" s="231" customFormat="1" ht="15.75">
      <c r="A65" s="134" t="s">
        <v>124</v>
      </c>
      <c r="B65" s="135" t="s">
        <v>125</v>
      </c>
      <c r="C65" s="94" t="s">
        <v>68</v>
      </c>
      <c r="D65" s="82"/>
      <c r="E65" s="78"/>
      <c r="F65" s="78"/>
      <c r="G65" s="78"/>
      <c r="H65" s="78"/>
      <c r="I65" s="78"/>
      <c r="M65" s="285"/>
      <c r="N65" s="285"/>
      <c r="O65" s="285"/>
      <c r="P65" s="285"/>
    </row>
    <row r="66" spans="1:16" s="231" customFormat="1" ht="15.75">
      <c r="A66" s="134" t="s">
        <v>124</v>
      </c>
      <c r="B66" s="135" t="s">
        <v>126</v>
      </c>
      <c r="C66" s="94" t="s">
        <v>127</v>
      </c>
      <c r="D66" s="82"/>
      <c r="E66" s="78"/>
      <c r="F66" s="78"/>
      <c r="G66" s="78"/>
      <c r="H66" s="78"/>
      <c r="I66" s="78"/>
      <c r="M66" s="285"/>
      <c r="N66" s="285"/>
      <c r="O66" s="285"/>
      <c r="P66" s="285"/>
    </row>
    <row r="67" spans="1:16" s="177" customFormat="1" ht="15.75">
      <c r="A67" s="134" t="s">
        <v>124</v>
      </c>
      <c r="B67" s="135" t="s">
        <v>128</v>
      </c>
      <c r="C67" s="94" t="s">
        <v>127</v>
      </c>
      <c r="D67" s="82"/>
      <c r="E67" s="78"/>
      <c r="F67" s="78"/>
      <c r="G67" s="78"/>
      <c r="H67" s="78"/>
      <c r="I67" s="78"/>
      <c r="J67" s="286"/>
      <c r="M67" s="290"/>
      <c r="N67" s="290"/>
      <c r="O67" s="290"/>
      <c r="P67" s="290"/>
    </row>
    <row r="68" spans="1:16" s="177" customFormat="1" ht="15.75">
      <c r="A68" s="134" t="s">
        <v>129</v>
      </c>
      <c r="B68" s="135" t="s">
        <v>130</v>
      </c>
      <c r="C68" s="94" t="s">
        <v>131</v>
      </c>
      <c r="D68" s="82"/>
      <c r="E68" s="78"/>
      <c r="F68" s="78"/>
      <c r="G68" s="78"/>
      <c r="H68" s="78"/>
      <c r="I68" s="78"/>
      <c r="M68" s="290"/>
      <c r="N68" s="290"/>
      <c r="O68" s="290"/>
      <c r="P68" s="290"/>
    </row>
    <row r="69" spans="1:16" s="177" customFormat="1" ht="15.75">
      <c r="A69" s="134" t="s">
        <v>132</v>
      </c>
      <c r="B69" s="135" t="s">
        <v>133</v>
      </c>
      <c r="C69" s="94" t="s">
        <v>134</v>
      </c>
      <c r="D69" s="82"/>
      <c r="E69" s="78"/>
      <c r="F69" s="78"/>
      <c r="G69" s="78"/>
      <c r="H69" s="78"/>
      <c r="I69" s="78"/>
      <c r="M69" s="290"/>
      <c r="N69" s="290"/>
      <c r="O69" s="290"/>
      <c r="P69" s="290"/>
    </row>
    <row r="70" spans="1:16" s="171" customFormat="1">
      <c r="A70" s="134" t="s">
        <v>132</v>
      </c>
      <c r="B70" s="135" t="s">
        <v>135</v>
      </c>
      <c r="C70" s="94" t="s">
        <v>134</v>
      </c>
      <c r="D70" s="82"/>
      <c r="E70" s="78"/>
      <c r="F70" s="78"/>
      <c r="G70" s="78"/>
      <c r="H70" s="78"/>
      <c r="I70" s="78"/>
      <c r="M70" s="130"/>
      <c r="N70" s="130"/>
      <c r="O70" s="130"/>
      <c r="P70" s="130"/>
    </row>
    <row r="71" spans="1:16" s="286" customFormat="1" ht="15.75">
      <c r="A71" s="134" t="s">
        <v>119</v>
      </c>
      <c r="B71" s="135" t="s">
        <v>120</v>
      </c>
      <c r="C71" s="94" t="s">
        <v>121</v>
      </c>
      <c r="D71" s="82"/>
      <c r="E71" s="78"/>
      <c r="F71" s="78"/>
      <c r="G71" s="78"/>
      <c r="H71" s="78"/>
      <c r="I71" s="78"/>
      <c r="J71" s="177"/>
      <c r="M71" s="288"/>
      <c r="N71" s="288"/>
      <c r="O71" s="288"/>
      <c r="P71" s="288"/>
    </row>
    <row r="72" spans="1:16" s="286" customFormat="1" ht="15.75">
      <c r="A72" s="136" t="s">
        <v>119</v>
      </c>
      <c r="B72" s="137" t="s">
        <v>122</v>
      </c>
      <c r="C72" s="94" t="s">
        <v>123</v>
      </c>
      <c r="D72" s="82"/>
      <c r="E72" s="78"/>
      <c r="F72" s="78"/>
      <c r="G72" s="78"/>
      <c r="H72" s="78"/>
      <c r="I72" s="78"/>
      <c r="J72" s="177"/>
      <c r="M72" s="288"/>
      <c r="N72" s="288"/>
      <c r="O72" s="288"/>
      <c r="P72" s="288"/>
    </row>
    <row r="73" spans="1:16" s="231" customFormat="1" ht="15.75">
      <c r="A73" s="92" t="s">
        <v>63</v>
      </c>
      <c r="B73" s="93" t="s">
        <v>136</v>
      </c>
      <c r="C73" s="122"/>
      <c r="D73" s="78"/>
      <c r="E73" s="78"/>
      <c r="F73" s="78"/>
      <c r="G73" s="78"/>
      <c r="H73" s="78"/>
      <c r="I73" s="78"/>
      <c r="J73" s="286"/>
      <c r="M73" s="285"/>
      <c r="N73" s="285"/>
      <c r="O73" s="285"/>
      <c r="P73" s="285"/>
    </row>
    <row r="74" spans="1:16" s="231" customFormat="1" ht="15.75">
      <c r="A74" s="92" t="s">
        <v>63</v>
      </c>
      <c r="B74" s="93" t="s">
        <v>137</v>
      </c>
      <c r="C74" s="122"/>
      <c r="D74" s="78"/>
      <c r="E74" s="78"/>
      <c r="F74" s="78"/>
      <c r="G74" s="78"/>
      <c r="H74" s="78"/>
      <c r="I74" s="78"/>
      <c r="M74" s="285"/>
      <c r="N74" s="285"/>
      <c r="O74" s="285"/>
      <c r="P74" s="285"/>
    </row>
    <row r="75" spans="1:16" s="231" customFormat="1" ht="16.5" thickBot="1">
      <c r="A75" s="123" t="s">
        <v>63</v>
      </c>
      <c r="B75" s="124" t="s">
        <v>138</v>
      </c>
      <c r="C75" s="125"/>
      <c r="D75" s="78"/>
      <c r="E75" s="78"/>
      <c r="F75" s="78"/>
      <c r="G75" s="78"/>
      <c r="H75" s="78"/>
      <c r="I75" s="78"/>
      <c r="M75" s="285"/>
      <c r="N75" s="285"/>
      <c r="O75" s="285"/>
      <c r="P75" s="285"/>
    </row>
    <row r="76" spans="1:16" s="231" customFormat="1" ht="16.5" thickBot="1">
      <c r="A76" s="426" t="s">
        <v>139</v>
      </c>
      <c r="B76" s="427"/>
      <c r="C76" s="427"/>
      <c r="D76" s="427"/>
      <c r="E76" s="428"/>
      <c r="F76" s="172"/>
      <c r="G76" s="172"/>
      <c r="H76" s="172"/>
      <c r="I76" s="172"/>
      <c r="M76" s="285"/>
      <c r="N76" s="285"/>
      <c r="O76" s="285"/>
      <c r="P76" s="285"/>
    </row>
    <row r="77" spans="1:16" s="231" customFormat="1" ht="16.5" thickBot="1">
      <c r="A77" s="426" t="s">
        <v>140</v>
      </c>
      <c r="B77" s="428"/>
      <c r="C77" s="177"/>
      <c r="D77" s="429" t="s">
        <v>141</v>
      </c>
      <c r="E77" s="430"/>
      <c r="F77" s="172"/>
      <c r="G77" s="172"/>
      <c r="H77" s="172"/>
      <c r="I77" s="172"/>
      <c r="M77" s="285"/>
      <c r="N77" s="285"/>
      <c r="O77" s="285"/>
      <c r="P77" s="285"/>
    </row>
    <row r="78" spans="1:16" s="231" customFormat="1" ht="15.75">
      <c r="A78" s="178" t="s">
        <v>142</v>
      </c>
      <c r="B78" s="179" t="s">
        <v>143</v>
      </c>
      <c r="C78" s="171"/>
      <c r="D78" s="180" t="s">
        <v>142</v>
      </c>
      <c r="E78" s="180" t="s">
        <v>143</v>
      </c>
      <c r="F78" s="172"/>
      <c r="G78" s="172"/>
      <c r="H78" s="172"/>
      <c r="I78" s="172"/>
      <c r="M78" s="285"/>
      <c r="N78" s="285"/>
      <c r="O78" s="285"/>
      <c r="P78" s="285"/>
    </row>
    <row r="79" spans="1:16" s="231" customFormat="1" ht="15.75">
      <c r="A79" s="181" t="s">
        <v>144</v>
      </c>
      <c r="B79" s="182">
        <v>300</v>
      </c>
      <c r="C79" s="171"/>
      <c r="D79" s="122" t="s">
        <v>145</v>
      </c>
      <c r="E79" s="183">
        <v>300</v>
      </c>
      <c r="F79" s="172"/>
      <c r="G79" s="172"/>
      <c r="H79" s="172"/>
      <c r="I79" s="172"/>
      <c r="M79" s="285"/>
      <c r="N79" s="285"/>
      <c r="O79" s="285"/>
      <c r="P79" s="285"/>
    </row>
    <row r="80" spans="1:16" s="231" customFormat="1" ht="15.75">
      <c r="A80" s="181" t="s">
        <v>146</v>
      </c>
      <c r="B80" s="182">
        <v>400</v>
      </c>
      <c r="C80" s="171"/>
      <c r="D80" s="122" t="s">
        <v>147</v>
      </c>
      <c r="E80" s="183">
        <v>400</v>
      </c>
      <c r="F80" s="172"/>
      <c r="G80" s="172"/>
      <c r="H80" s="172"/>
      <c r="I80" s="172"/>
      <c r="M80" s="285"/>
      <c r="N80" s="285"/>
      <c r="O80" s="285"/>
      <c r="P80" s="285"/>
    </row>
    <row r="81" spans="1:16" s="231" customFormat="1" ht="15.75">
      <c r="A81" s="181" t="s">
        <v>148</v>
      </c>
      <c r="B81" s="182">
        <v>500</v>
      </c>
      <c r="C81" s="171"/>
      <c r="D81" s="122" t="s">
        <v>149</v>
      </c>
      <c r="E81" s="183">
        <v>500</v>
      </c>
      <c r="F81" s="172"/>
      <c r="G81" s="172"/>
      <c r="H81" s="172"/>
      <c r="I81" s="172"/>
      <c r="M81" s="285"/>
      <c r="N81" s="285"/>
      <c r="O81" s="285"/>
      <c r="P81" s="285"/>
    </row>
    <row r="82" spans="1:16" s="231" customFormat="1" ht="15.75">
      <c r="A82" s="181" t="s">
        <v>150</v>
      </c>
      <c r="B82" s="182">
        <v>600</v>
      </c>
      <c r="C82" s="171"/>
      <c r="D82" s="122" t="s">
        <v>151</v>
      </c>
      <c r="E82" s="183">
        <v>600</v>
      </c>
      <c r="F82" s="172"/>
      <c r="G82" s="172"/>
      <c r="H82" s="172"/>
      <c r="I82" s="172"/>
    </row>
    <row r="83" spans="1:16" s="231" customFormat="1" ht="15.75">
      <c r="A83" s="181" t="s">
        <v>152</v>
      </c>
      <c r="B83" s="182">
        <v>700</v>
      </c>
      <c r="C83" s="171"/>
      <c r="D83" s="122" t="s">
        <v>153</v>
      </c>
      <c r="E83" s="183">
        <v>700</v>
      </c>
      <c r="F83" s="172"/>
      <c r="G83" s="172"/>
      <c r="H83" s="172"/>
      <c r="I83" s="172"/>
    </row>
    <row r="84" spans="1:16" s="231" customFormat="1" ht="15.75">
      <c r="A84" s="181" t="s">
        <v>154</v>
      </c>
      <c r="B84" s="182">
        <v>800</v>
      </c>
      <c r="C84" s="171"/>
      <c r="D84" s="122" t="s">
        <v>155</v>
      </c>
      <c r="E84" s="183">
        <v>750</v>
      </c>
      <c r="F84" s="172"/>
      <c r="G84" s="172"/>
      <c r="H84" s="172"/>
      <c r="I84" s="172"/>
    </row>
    <row r="85" spans="1:16" s="231" customFormat="1" ht="15.75">
      <c r="A85" s="184" t="s">
        <v>156</v>
      </c>
      <c r="B85" s="185">
        <v>900</v>
      </c>
      <c r="C85" s="171"/>
      <c r="D85" s="122" t="s">
        <v>157</v>
      </c>
      <c r="E85" s="183">
        <v>800</v>
      </c>
      <c r="F85" s="172"/>
      <c r="G85" s="172"/>
      <c r="H85" s="172"/>
      <c r="I85" s="172"/>
    </row>
    <row r="86" spans="1:16" s="231" customFormat="1" ht="15.75">
      <c r="A86" s="165" t="s">
        <v>235</v>
      </c>
      <c r="B86" s="186"/>
      <c r="C86" s="171"/>
      <c r="D86" s="130"/>
      <c r="E86" s="187"/>
      <c r="F86" s="172"/>
      <c r="G86" s="172"/>
      <c r="H86" s="172"/>
      <c r="I86" s="172"/>
    </row>
    <row r="87" spans="1:16" s="231" customFormat="1" ht="15.75">
      <c r="A87" s="188" t="s">
        <v>159</v>
      </c>
      <c r="B87" s="189"/>
      <c r="C87" s="190"/>
      <c r="D87" s="190"/>
      <c r="E87" s="190"/>
      <c r="F87" s="190"/>
      <c r="G87" s="190"/>
      <c r="H87" s="190"/>
      <c r="I87" s="190"/>
    </row>
    <row r="88" spans="1:16" s="231" customFormat="1" ht="15.75">
      <c r="A88" s="188" t="s">
        <v>160</v>
      </c>
      <c r="B88" s="189"/>
      <c r="C88" s="190"/>
      <c r="D88" s="190"/>
      <c r="E88" s="190"/>
      <c r="F88" s="190"/>
      <c r="G88" s="190"/>
      <c r="H88" s="190"/>
      <c r="I88" s="190"/>
    </row>
    <row r="89" spans="1:16" s="96" customFormat="1">
      <c r="B89" s="191"/>
      <c r="C89" s="192"/>
      <c r="D89" s="192"/>
      <c r="E89" s="192"/>
      <c r="F89" s="192"/>
      <c r="G89" s="192"/>
      <c r="H89" s="192"/>
      <c r="I89" s="192"/>
    </row>
    <row r="90" spans="1:16" s="96" customFormat="1">
      <c r="B90" s="191"/>
      <c r="C90" s="192"/>
      <c r="D90" s="192"/>
      <c r="E90" s="192"/>
      <c r="F90" s="192"/>
      <c r="G90" s="192"/>
      <c r="H90" s="192"/>
      <c r="I90" s="192"/>
    </row>
    <row r="91" spans="1:16" s="96" customFormat="1">
      <c r="B91" s="191"/>
      <c r="C91" s="192"/>
      <c r="D91" s="192"/>
      <c r="E91" s="192"/>
      <c r="F91" s="192"/>
      <c r="G91" s="192"/>
      <c r="H91" s="192"/>
      <c r="I91" s="192"/>
    </row>
    <row r="92" spans="1:16" s="96" customFormat="1">
      <c r="B92" s="191"/>
      <c r="C92" s="192"/>
      <c r="D92" s="192"/>
      <c r="E92" s="192"/>
      <c r="F92" s="192"/>
      <c r="G92" s="192"/>
      <c r="H92" s="192"/>
      <c r="I92" s="192"/>
    </row>
    <row r="93" spans="1:16" s="96" customFormat="1">
      <c r="B93" s="191"/>
      <c r="C93" s="192"/>
      <c r="D93" s="192"/>
      <c r="E93" s="192"/>
      <c r="F93" s="192"/>
      <c r="G93" s="192"/>
      <c r="H93" s="192"/>
      <c r="I93" s="192"/>
    </row>
    <row r="94" spans="1:16" s="96" customFormat="1">
      <c r="B94" s="191"/>
      <c r="C94" s="192"/>
      <c r="D94" s="192"/>
      <c r="E94" s="192"/>
      <c r="F94" s="192"/>
      <c r="G94" s="192"/>
      <c r="H94" s="192"/>
      <c r="I94" s="192"/>
    </row>
    <row r="95" spans="1:16" s="96" customFormat="1">
      <c r="B95" s="191"/>
      <c r="C95" s="192"/>
      <c r="D95" s="192"/>
      <c r="E95" s="192"/>
      <c r="F95" s="192"/>
      <c r="G95" s="192"/>
      <c r="H95" s="192"/>
      <c r="I95" s="192"/>
    </row>
    <row r="96" spans="1:16" s="96" customFormat="1">
      <c r="B96" s="191"/>
      <c r="C96" s="192"/>
      <c r="D96" s="192"/>
      <c r="E96" s="192"/>
      <c r="F96" s="192"/>
      <c r="G96" s="192"/>
      <c r="H96" s="192"/>
      <c r="I96" s="192"/>
    </row>
    <row r="97" spans="1:9" s="96" customFormat="1">
      <c r="B97" s="191"/>
      <c r="C97" s="192"/>
      <c r="D97" s="192"/>
      <c r="E97" s="192"/>
      <c r="F97" s="192"/>
      <c r="G97" s="192"/>
      <c r="H97" s="192"/>
      <c r="I97" s="192"/>
    </row>
    <row r="98" spans="1:9" s="96" customFormat="1">
      <c r="B98" s="191"/>
      <c r="C98" s="192"/>
      <c r="D98" s="192"/>
      <c r="E98" s="192"/>
      <c r="F98" s="192"/>
      <c r="G98" s="192"/>
      <c r="H98" s="192"/>
      <c r="I98" s="192"/>
    </row>
    <row r="100" spans="1:9">
      <c r="A100" s="12"/>
      <c r="B100" s="12"/>
      <c r="C100" s="13"/>
      <c r="D100" s="13"/>
      <c r="E100" s="13"/>
      <c r="F100" s="9"/>
      <c r="G100" s="9"/>
      <c r="H100" s="9"/>
      <c r="I100" s="9"/>
    </row>
  </sheetData>
  <mergeCells count="16">
    <mergeCell ref="A1:A4"/>
    <mergeCell ref="B1:H1"/>
    <mergeCell ref="I1:I4"/>
    <mergeCell ref="B2:H2"/>
    <mergeCell ref="B3:H3"/>
    <mergeCell ref="B4:H4"/>
    <mergeCell ref="A64:B64"/>
    <mergeCell ref="A76:E76"/>
    <mergeCell ref="A77:B77"/>
    <mergeCell ref="D77:E77"/>
    <mergeCell ref="A6:H7"/>
    <mergeCell ref="A8:I8"/>
    <mergeCell ref="A9:B9"/>
    <mergeCell ref="A36:I36"/>
    <mergeCell ref="A37:B37"/>
    <mergeCell ref="A63:I63"/>
  </mergeCells>
  <pageMargins left="0.25" right="0.25" top="0.22" bottom="0.17" header="0.3" footer="0.3"/>
  <pageSetup scale="55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103"/>
  <sheetViews>
    <sheetView topLeftCell="A61" workbookViewId="0">
      <selection activeCell="E45" sqref="E45"/>
    </sheetView>
  </sheetViews>
  <sheetFormatPr defaultColWidth="14.85546875" defaultRowHeight="15"/>
  <cols>
    <col min="1" max="1" width="27.7109375" customWidth="1"/>
    <col min="2" max="2" width="23.85546875" style="1" customWidth="1"/>
    <col min="3" max="3" width="14.85546875" style="2"/>
    <col min="4" max="4" width="29.42578125" style="2" customWidth="1"/>
    <col min="5" max="5" width="14.85546875" style="2"/>
    <col min="6" max="6" width="17.28515625" style="2" customWidth="1"/>
    <col min="7" max="8" width="14.85546875" style="2"/>
    <col min="9" max="9" width="33.85546875" style="2" customWidth="1"/>
  </cols>
  <sheetData>
    <row r="1" spans="1:15" ht="51.7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5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5">
      <c r="A3" s="421"/>
      <c r="B3" s="440" t="s">
        <v>239</v>
      </c>
      <c r="C3" s="440"/>
      <c r="D3" s="440"/>
      <c r="E3" s="440"/>
      <c r="F3" s="440"/>
      <c r="G3" s="440"/>
      <c r="H3" s="440"/>
      <c r="I3" s="421"/>
    </row>
    <row r="4" spans="1:15" ht="15.75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5" ht="15.75" thickBot="1"/>
    <row r="6" spans="1:15">
      <c r="A6" s="407" t="s">
        <v>161</v>
      </c>
      <c r="B6" s="408"/>
      <c r="C6" s="408"/>
      <c r="D6" s="408"/>
      <c r="E6" s="408"/>
      <c r="F6" s="408"/>
      <c r="G6" s="408"/>
      <c r="H6" s="431"/>
      <c r="I6" s="14" t="s">
        <v>193</v>
      </c>
    </row>
    <row r="7" spans="1:15" ht="15.75" thickBot="1">
      <c r="A7" s="409"/>
      <c r="B7" s="410"/>
      <c r="C7" s="410"/>
      <c r="D7" s="410"/>
      <c r="E7" s="410"/>
      <c r="F7" s="410"/>
      <c r="G7" s="410"/>
      <c r="H7" s="432"/>
      <c r="I7" s="4" t="s">
        <v>266</v>
      </c>
    </row>
    <row r="8" spans="1:15" ht="2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5" s="7" customFormat="1">
      <c r="A9" s="415" t="s">
        <v>7</v>
      </c>
      <c r="B9" s="415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5" s="231" customFormat="1" ht="15.75">
      <c r="A10" s="92" t="s">
        <v>15</v>
      </c>
      <c r="B10" s="93" t="s">
        <v>16</v>
      </c>
      <c r="C10" s="94" t="s">
        <v>17</v>
      </c>
      <c r="D10" s="78"/>
      <c r="E10" s="78"/>
      <c r="F10" s="78"/>
      <c r="G10" s="78"/>
      <c r="H10" s="78"/>
      <c r="I10" s="78"/>
    </row>
    <row r="11" spans="1:15" s="231" customFormat="1" ht="15.75">
      <c r="A11" s="92" t="s">
        <v>15</v>
      </c>
      <c r="B11" s="93" t="s">
        <v>24</v>
      </c>
      <c r="C11" s="94" t="s">
        <v>25</v>
      </c>
      <c r="D11" s="78"/>
      <c r="E11" s="78"/>
      <c r="F11" s="78"/>
      <c r="G11" s="78"/>
      <c r="H11" s="78"/>
      <c r="I11" s="78"/>
    </row>
    <row r="12" spans="1:15" s="231" customFormat="1" ht="15.75">
      <c r="A12" s="92" t="s">
        <v>15</v>
      </c>
      <c r="B12" s="93" t="s">
        <v>20</v>
      </c>
      <c r="C12" s="94" t="s">
        <v>21</v>
      </c>
      <c r="D12" s="78"/>
      <c r="E12" s="78"/>
      <c r="F12" s="78"/>
      <c r="G12" s="78"/>
      <c r="H12" s="78"/>
      <c r="I12" s="78"/>
      <c r="L12" s="284"/>
      <c r="M12" s="285"/>
      <c r="N12" s="285"/>
      <c r="O12" s="285"/>
    </row>
    <row r="13" spans="1:15" s="231" customFormat="1" ht="15.75">
      <c r="A13" s="92" t="s">
        <v>15</v>
      </c>
      <c r="B13" s="93" t="s">
        <v>22</v>
      </c>
      <c r="C13" s="94" t="s">
        <v>23</v>
      </c>
      <c r="D13" s="78"/>
      <c r="E13" s="78"/>
      <c r="F13" s="78"/>
      <c r="G13" s="78"/>
      <c r="H13" s="78"/>
      <c r="I13" s="78"/>
      <c r="L13" s="284"/>
      <c r="M13" s="285"/>
      <c r="N13" s="285"/>
      <c r="O13" s="285"/>
    </row>
    <row r="14" spans="1:15" s="231" customFormat="1" ht="15.75">
      <c r="A14" s="92" t="s">
        <v>15</v>
      </c>
      <c r="B14" s="93" t="s">
        <v>18</v>
      </c>
      <c r="C14" s="94" t="s">
        <v>19</v>
      </c>
      <c r="D14" s="78"/>
      <c r="E14" s="78"/>
      <c r="F14" s="78"/>
      <c r="G14" s="78"/>
      <c r="H14" s="78"/>
      <c r="I14" s="78"/>
      <c r="L14" s="284"/>
      <c r="M14" s="285"/>
      <c r="N14" s="285"/>
      <c r="O14" s="285"/>
    </row>
    <row r="15" spans="1:15" s="286" customFormat="1" ht="15.75">
      <c r="A15" s="92" t="s">
        <v>26</v>
      </c>
      <c r="B15" s="93" t="s">
        <v>27</v>
      </c>
      <c r="C15" s="94" t="s">
        <v>23</v>
      </c>
      <c r="D15" s="78"/>
      <c r="E15" s="78"/>
      <c r="F15" s="78"/>
      <c r="G15" s="78"/>
      <c r="H15" s="78"/>
      <c r="I15" s="78"/>
      <c r="L15" s="287"/>
      <c r="M15" s="288"/>
      <c r="N15" s="288"/>
      <c r="O15" s="288"/>
    </row>
    <row r="16" spans="1:15" s="231" customFormat="1" ht="15.75">
      <c r="A16" s="92" t="s">
        <v>32</v>
      </c>
      <c r="B16" s="93" t="s">
        <v>33</v>
      </c>
      <c r="C16" s="94" t="s">
        <v>34</v>
      </c>
      <c r="D16" s="78"/>
      <c r="E16" s="78"/>
      <c r="F16" s="78"/>
      <c r="G16" s="78"/>
      <c r="H16" s="78"/>
      <c r="I16" s="78"/>
      <c r="L16" s="285"/>
      <c r="M16" s="285"/>
      <c r="N16" s="285"/>
      <c r="O16" s="285"/>
    </row>
    <row r="17" spans="1:15" s="231" customFormat="1" ht="15.75">
      <c r="A17" s="92" t="s">
        <v>35</v>
      </c>
      <c r="B17" s="93" t="s">
        <v>36</v>
      </c>
      <c r="C17" s="94" t="s">
        <v>37</v>
      </c>
      <c r="D17" s="78"/>
      <c r="E17" s="78"/>
      <c r="F17" s="78"/>
      <c r="G17" s="78"/>
      <c r="H17" s="78"/>
      <c r="I17" s="78"/>
      <c r="L17" s="285"/>
      <c r="M17" s="285"/>
      <c r="N17" s="285"/>
      <c r="O17" s="285"/>
    </row>
    <row r="18" spans="1:15" s="231" customFormat="1" ht="15.75">
      <c r="A18" s="92" t="s">
        <v>35</v>
      </c>
      <c r="B18" s="93" t="s">
        <v>38</v>
      </c>
      <c r="C18" s="94" t="s">
        <v>39</v>
      </c>
      <c r="D18" s="78"/>
      <c r="E18" s="78"/>
      <c r="F18" s="78"/>
      <c r="G18" s="78"/>
      <c r="H18" s="78"/>
      <c r="I18" s="78"/>
      <c r="L18" s="285"/>
      <c r="M18" s="285"/>
      <c r="N18" s="285"/>
      <c r="O18" s="285"/>
    </row>
    <row r="19" spans="1:15" s="231" customFormat="1" ht="15.75">
      <c r="A19" s="92" t="s">
        <v>28</v>
      </c>
      <c r="B19" s="93" t="s">
        <v>29</v>
      </c>
      <c r="C19" s="94" t="s">
        <v>19</v>
      </c>
      <c r="D19" s="78">
        <v>78617</v>
      </c>
      <c r="E19" s="78">
        <v>1100</v>
      </c>
      <c r="F19" s="78">
        <f t="shared" ref="F19" si="0">(D19-E19)*0.125</f>
        <v>9689.625</v>
      </c>
      <c r="G19" s="78">
        <v>5021.3500000000004</v>
      </c>
      <c r="H19" s="78">
        <f t="shared" ref="H19" si="1">(D19-E19+F19+G19)*0.005</f>
        <v>461.13987500000002</v>
      </c>
      <c r="I19" s="78">
        <f t="shared" ref="I19" si="2">D19-E19+F19+H19+G19</f>
        <v>92689.114874999999</v>
      </c>
      <c r="L19" s="285"/>
      <c r="M19" s="285"/>
      <c r="N19" s="285"/>
      <c r="O19" s="285"/>
    </row>
    <row r="20" spans="1:15" s="231" customFormat="1" ht="15.75">
      <c r="A20" s="92" t="s">
        <v>30</v>
      </c>
      <c r="B20" s="93" t="s">
        <v>31</v>
      </c>
      <c r="C20" s="94" t="s">
        <v>23</v>
      </c>
      <c r="D20" s="78"/>
      <c r="E20" s="78"/>
      <c r="F20" s="78"/>
      <c r="G20" s="78"/>
      <c r="H20" s="78"/>
      <c r="I20" s="78"/>
      <c r="L20" s="285"/>
      <c r="M20" s="285"/>
      <c r="N20" s="285"/>
      <c r="O20" s="285"/>
    </row>
    <row r="21" spans="1:15" s="231" customFormat="1" ht="15.75">
      <c r="A21" s="105" t="s">
        <v>59</v>
      </c>
      <c r="B21" s="93" t="s">
        <v>60</v>
      </c>
      <c r="C21" s="94" t="s">
        <v>19</v>
      </c>
      <c r="D21" s="78"/>
      <c r="E21" s="78"/>
      <c r="F21" s="78"/>
      <c r="G21" s="78"/>
      <c r="H21" s="78"/>
      <c r="I21" s="78"/>
      <c r="L21" s="284"/>
      <c r="M21" s="285"/>
      <c r="N21" s="285"/>
      <c r="O21" s="285"/>
    </row>
    <row r="22" spans="1:15" s="231" customFormat="1" ht="15.75">
      <c r="A22" s="105" t="s">
        <v>40</v>
      </c>
      <c r="B22" s="93" t="s">
        <v>41</v>
      </c>
      <c r="C22" s="94" t="s">
        <v>23</v>
      </c>
      <c r="D22" s="78"/>
      <c r="E22" s="78"/>
      <c r="F22" s="78"/>
      <c r="G22" s="78"/>
      <c r="H22" s="78"/>
      <c r="I22" s="78"/>
      <c r="L22" s="284"/>
      <c r="M22" s="285"/>
      <c r="N22" s="285"/>
      <c r="O22" s="285"/>
    </row>
    <row r="23" spans="1:15" s="231" customFormat="1" ht="15.75">
      <c r="A23" s="105" t="s">
        <v>40</v>
      </c>
      <c r="B23" s="93" t="s">
        <v>42</v>
      </c>
      <c r="C23" s="94" t="s">
        <v>43</v>
      </c>
      <c r="D23" s="78"/>
      <c r="E23" s="78"/>
      <c r="F23" s="78"/>
      <c r="G23" s="78"/>
      <c r="H23" s="78"/>
      <c r="I23" s="78"/>
      <c r="L23" s="284"/>
      <c r="M23" s="285"/>
      <c r="N23" s="285"/>
      <c r="O23" s="285"/>
    </row>
    <row r="24" spans="1:15" s="231" customFormat="1" ht="15.75">
      <c r="A24" s="105" t="s">
        <v>59</v>
      </c>
      <c r="B24" s="93" t="s">
        <v>61</v>
      </c>
      <c r="C24" s="94" t="s">
        <v>62</v>
      </c>
      <c r="D24" s="78"/>
      <c r="E24" s="78"/>
      <c r="F24" s="78"/>
      <c r="G24" s="78"/>
      <c r="H24" s="78"/>
      <c r="I24" s="78"/>
      <c r="L24" s="284"/>
      <c r="M24" s="285"/>
      <c r="N24" s="285"/>
      <c r="O24" s="285"/>
    </row>
    <row r="25" spans="1:15" s="231" customFormat="1" ht="15.75">
      <c r="A25" s="105" t="s">
        <v>40</v>
      </c>
      <c r="B25" s="93" t="s">
        <v>44</v>
      </c>
      <c r="C25" s="94" t="s">
        <v>45</v>
      </c>
      <c r="D25" s="78"/>
      <c r="E25" s="78"/>
      <c r="F25" s="78"/>
      <c r="G25" s="78"/>
      <c r="H25" s="78"/>
      <c r="I25" s="78"/>
      <c r="L25" s="284"/>
      <c r="M25" s="285"/>
      <c r="N25" s="285"/>
      <c r="O25" s="285"/>
    </row>
    <row r="26" spans="1:15" s="231" customFormat="1" ht="15.75">
      <c r="A26" s="105" t="s">
        <v>40</v>
      </c>
      <c r="B26" s="93" t="s">
        <v>46</v>
      </c>
      <c r="C26" s="94" t="s">
        <v>45</v>
      </c>
      <c r="D26" s="78"/>
      <c r="E26" s="78"/>
      <c r="F26" s="78"/>
      <c r="G26" s="78"/>
      <c r="H26" s="78"/>
      <c r="I26" s="78"/>
      <c r="L26" s="284"/>
      <c r="M26" s="285"/>
      <c r="N26" s="285"/>
      <c r="O26" s="285"/>
    </row>
    <row r="27" spans="1:15" s="231" customFormat="1" ht="15.75">
      <c r="A27" s="105" t="s">
        <v>40</v>
      </c>
      <c r="B27" s="93" t="s">
        <v>47</v>
      </c>
      <c r="C27" s="94" t="s">
        <v>233</v>
      </c>
      <c r="D27" s="78"/>
      <c r="E27" s="78"/>
      <c r="F27" s="78"/>
      <c r="G27" s="78"/>
      <c r="H27" s="78"/>
      <c r="I27" s="78"/>
      <c r="L27" s="284"/>
      <c r="M27" s="285"/>
      <c r="N27" s="285"/>
      <c r="O27" s="285"/>
    </row>
    <row r="28" spans="1:15" s="231" customFormat="1" ht="15.75">
      <c r="A28" s="105" t="s">
        <v>40</v>
      </c>
      <c r="B28" s="93" t="s">
        <v>49</v>
      </c>
      <c r="C28" s="94" t="s">
        <v>233</v>
      </c>
      <c r="D28" s="78"/>
      <c r="E28" s="78"/>
      <c r="F28" s="78"/>
      <c r="G28" s="78"/>
      <c r="H28" s="78"/>
      <c r="I28" s="78"/>
      <c r="L28" s="284"/>
      <c r="M28" s="285"/>
      <c r="N28" s="285"/>
      <c r="O28" s="285"/>
    </row>
    <row r="29" spans="1:15" s="231" customFormat="1" ht="15.75">
      <c r="A29" s="105" t="s">
        <v>40</v>
      </c>
      <c r="B29" s="93" t="s">
        <v>50</v>
      </c>
      <c r="C29" s="94" t="s">
        <v>51</v>
      </c>
      <c r="D29" s="78"/>
      <c r="E29" s="78"/>
      <c r="F29" s="78"/>
      <c r="G29" s="78"/>
      <c r="H29" s="78"/>
      <c r="I29" s="78"/>
      <c r="L29" s="284"/>
      <c r="M29" s="285"/>
      <c r="N29" s="285"/>
      <c r="O29" s="285"/>
    </row>
    <row r="30" spans="1:15" s="231" customFormat="1" ht="15.75">
      <c r="A30" s="105" t="s">
        <v>40</v>
      </c>
      <c r="B30" s="93" t="s">
        <v>52</v>
      </c>
      <c r="C30" s="94" t="s">
        <v>53</v>
      </c>
      <c r="D30" s="78"/>
      <c r="E30" s="78"/>
      <c r="F30" s="78"/>
      <c r="G30" s="78"/>
      <c r="H30" s="78"/>
      <c r="I30" s="78"/>
      <c r="L30" s="284"/>
      <c r="M30" s="285"/>
      <c r="N30" s="285"/>
      <c r="O30" s="285"/>
    </row>
    <row r="31" spans="1:15" s="231" customFormat="1" ht="15.75">
      <c r="A31" s="105" t="s">
        <v>40</v>
      </c>
      <c r="B31" s="93" t="s">
        <v>54</v>
      </c>
      <c r="C31" s="94" t="s">
        <v>43</v>
      </c>
      <c r="D31" s="78"/>
      <c r="E31" s="78"/>
      <c r="F31" s="78"/>
      <c r="G31" s="78"/>
      <c r="H31" s="78"/>
      <c r="I31" s="78"/>
      <c r="L31" s="284"/>
      <c r="M31" s="285"/>
      <c r="N31" s="285"/>
      <c r="O31" s="285"/>
    </row>
    <row r="32" spans="1:15" s="286" customFormat="1" ht="15.75">
      <c r="A32" s="105" t="s">
        <v>40</v>
      </c>
      <c r="B32" s="93" t="s">
        <v>55</v>
      </c>
      <c r="C32" s="94" t="s">
        <v>56</v>
      </c>
      <c r="D32" s="78"/>
      <c r="E32" s="78"/>
      <c r="F32" s="78"/>
      <c r="G32" s="78"/>
      <c r="H32" s="78"/>
      <c r="I32" s="78"/>
      <c r="L32" s="287"/>
      <c r="M32" s="288"/>
      <c r="N32" s="288"/>
      <c r="O32" s="288"/>
    </row>
    <row r="33" spans="1:236" s="231" customFormat="1" ht="15.75">
      <c r="A33" s="105" t="s">
        <v>40</v>
      </c>
      <c r="B33" s="93" t="s">
        <v>57</v>
      </c>
      <c r="C33" s="94" t="s">
        <v>58</v>
      </c>
      <c r="D33" s="78"/>
      <c r="E33" s="78"/>
      <c r="F33" s="78"/>
      <c r="G33" s="78"/>
      <c r="H33" s="78"/>
      <c r="I33" s="78"/>
      <c r="L33" s="284"/>
      <c r="M33" s="285"/>
      <c r="N33" s="285"/>
      <c r="O33" s="285"/>
    </row>
    <row r="34" spans="1:236" s="231" customFormat="1" ht="15.75">
      <c r="A34" s="92" t="s">
        <v>63</v>
      </c>
      <c r="B34" s="93" t="s">
        <v>64</v>
      </c>
      <c r="C34" s="94"/>
      <c r="D34" s="78"/>
      <c r="E34" s="78"/>
      <c r="F34" s="78"/>
      <c r="G34" s="78"/>
      <c r="H34" s="78"/>
      <c r="I34" s="78"/>
      <c r="L34" s="285"/>
      <c r="M34" s="285"/>
      <c r="N34" s="285"/>
      <c r="O34" s="285"/>
    </row>
    <row r="35" spans="1:236" s="231" customFormat="1" ht="15.75">
      <c r="A35" s="92" t="s">
        <v>63</v>
      </c>
      <c r="B35" s="93" t="s">
        <v>65</v>
      </c>
      <c r="C35" s="94"/>
      <c r="D35" s="78"/>
      <c r="E35" s="78"/>
      <c r="F35" s="78"/>
      <c r="G35" s="78"/>
      <c r="H35" s="78"/>
      <c r="I35" s="78"/>
      <c r="L35" s="285"/>
      <c r="M35" s="285"/>
      <c r="N35" s="285"/>
      <c r="O35" s="285"/>
    </row>
    <row r="36" spans="1:236" s="285" customFormat="1" ht="16.5" thickBot="1">
      <c r="A36" s="165"/>
      <c r="B36" s="129"/>
      <c r="C36" s="166"/>
      <c r="D36" s="131"/>
      <c r="E36" s="131"/>
      <c r="F36" s="131"/>
      <c r="G36" s="78"/>
      <c r="H36" s="131"/>
      <c r="I36" s="131"/>
      <c r="IB36" s="231"/>
    </row>
    <row r="37" spans="1:236" s="231" customFormat="1" ht="15.75">
      <c r="A37" s="435" t="s">
        <v>66</v>
      </c>
      <c r="B37" s="436"/>
      <c r="C37" s="436"/>
      <c r="D37" s="436"/>
      <c r="E37" s="436"/>
      <c r="F37" s="436"/>
      <c r="G37" s="436"/>
      <c r="H37" s="436"/>
      <c r="I37" s="437"/>
      <c r="L37" s="285"/>
      <c r="M37" s="285"/>
      <c r="N37" s="285"/>
      <c r="O37" s="285"/>
    </row>
    <row r="38" spans="1:236" s="289" customFormat="1" ht="15.75">
      <c r="A38" s="438" t="s">
        <v>7</v>
      </c>
      <c r="B38" s="438"/>
      <c r="C38" s="167" t="s">
        <v>8</v>
      </c>
      <c r="D38" s="167" t="s">
        <v>9</v>
      </c>
      <c r="E38" s="167" t="s">
        <v>10</v>
      </c>
      <c r="F38" s="167" t="s">
        <v>11</v>
      </c>
      <c r="G38" s="167" t="s">
        <v>12</v>
      </c>
      <c r="H38" s="167" t="s">
        <v>13</v>
      </c>
      <c r="I38" s="167" t="s">
        <v>14</v>
      </c>
      <c r="L38" s="165"/>
      <c r="M38" s="165"/>
      <c r="N38" s="165"/>
      <c r="O38" s="165"/>
    </row>
    <row r="39" spans="1:236" s="177" customFormat="1" ht="15.75">
      <c r="A39" s="92" t="s">
        <v>26</v>
      </c>
      <c r="B39" s="93" t="s">
        <v>67</v>
      </c>
      <c r="C39" s="117" t="s">
        <v>68</v>
      </c>
      <c r="D39" s="78"/>
      <c r="E39" s="78"/>
      <c r="F39" s="78"/>
      <c r="G39" s="78"/>
      <c r="H39" s="78"/>
      <c r="I39" s="78"/>
      <c r="L39" s="290"/>
      <c r="M39" s="290"/>
      <c r="N39" s="290"/>
      <c r="O39" s="290"/>
    </row>
    <row r="40" spans="1:236" s="177" customFormat="1" ht="15.75">
      <c r="A40" s="92" t="s">
        <v>69</v>
      </c>
      <c r="B40" s="93" t="s">
        <v>70</v>
      </c>
      <c r="C40" s="117" t="s">
        <v>71</v>
      </c>
      <c r="D40" s="78"/>
      <c r="E40" s="78"/>
      <c r="F40" s="78"/>
      <c r="G40" s="78"/>
      <c r="H40" s="78"/>
      <c r="I40" s="78"/>
      <c r="L40" s="290"/>
      <c r="M40" s="290"/>
      <c r="N40" s="290"/>
      <c r="O40" s="290"/>
    </row>
    <row r="41" spans="1:236" s="177" customFormat="1" ht="15.75">
      <c r="A41" s="92" t="s">
        <v>72</v>
      </c>
      <c r="B41" s="120" t="s">
        <v>73</v>
      </c>
      <c r="C41" s="117" t="s">
        <v>74</v>
      </c>
      <c r="D41" s="78"/>
      <c r="E41" s="78"/>
      <c r="F41" s="78"/>
      <c r="G41" s="78"/>
      <c r="H41" s="78"/>
      <c r="I41" s="78"/>
      <c r="L41" s="290"/>
      <c r="M41" s="290"/>
      <c r="N41" s="290"/>
      <c r="O41" s="290"/>
    </row>
    <row r="42" spans="1:236" s="231" customFormat="1" ht="15.75">
      <c r="A42" s="92" t="s">
        <v>75</v>
      </c>
      <c r="B42" s="93" t="s">
        <v>76</v>
      </c>
      <c r="C42" s="117" t="s">
        <v>77</v>
      </c>
      <c r="D42" s="78"/>
      <c r="E42" s="78"/>
      <c r="F42" s="78"/>
      <c r="G42" s="78"/>
      <c r="H42" s="78"/>
      <c r="I42" s="78"/>
      <c r="L42" s="285"/>
      <c r="M42" s="285"/>
      <c r="N42" s="285"/>
      <c r="O42" s="285"/>
    </row>
    <row r="43" spans="1:236" s="286" customFormat="1" ht="15.75">
      <c r="A43" s="92" t="s">
        <v>75</v>
      </c>
      <c r="B43" s="93" t="s">
        <v>78</v>
      </c>
      <c r="C43" s="117" t="s">
        <v>43</v>
      </c>
      <c r="D43" s="78"/>
      <c r="E43" s="78"/>
      <c r="F43" s="78"/>
      <c r="G43" s="78"/>
      <c r="H43" s="78"/>
      <c r="I43" s="78"/>
      <c r="L43" s="288"/>
      <c r="M43" s="288"/>
      <c r="N43" s="288"/>
      <c r="O43" s="288"/>
    </row>
    <row r="44" spans="1:236" s="231" customFormat="1" ht="15.75">
      <c r="A44" s="92" t="s">
        <v>79</v>
      </c>
      <c r="B44" s="93" t="s">
        <v>80</v>
      </c>
      <c r="C44" s="117" t="s">
        <v>43</v>
      </c>
      <c r="D44" s="78"/>
      <c r="E44" s="78"/>
      <c r="F44" s="78"/>
      <c r="G44" s="78"/>
      <c r="H44" s="78"/>
      <c r="I44" s="78"/>
      <c r="L44" s="285"/>
      <c r="M44" s="285"/>
      <c r="N44" s="285"/>
      <c r="O44" s="285"/>
    </row>
    <row r="45" spans="1:236" s="231" customFormat="1" ht="15.75">
      <c r="A45" s="92" t="s">
        <v>75</v>
      </c>
      <c r="B45" s="93" t="s">
        <v>81</v>
      </c>
      <c r="C45" s="117" t="s">
        <v>43</v>
      </c>
      <c r="D45" s="78"/>
      <c r="E45" s="78"/>
      <c r="F45" s="78"/>
      <c r="G45" s="78"/>
      <c r="H45" s="78"/>
      <c r="I45" s="78"/>
      <c r="L45" s="285"/>
      <c r="M45" s="285"/>
      <c r="N45" s="285"/>
      <c r="O45" s="285"/>
    </row>
    <row r="46" spans="1:236" s="231" customFormat="1" ht="15.75">
      <c r="A46" s="92" t="s">
        <v>82</v>
      </c>
      <c r="B46" s="93" t="s">
        <v>83</v>
      </c>
      <c r="C46" s="117" t="s">
        <v>84</v>
      </c>
      <c r="D46" s="78">
        <v>87462</v>
      </c>
      <c r="E46" s="78">
        <v>1100</v>
      </c>
      <c r="F46" s="78">
        <f>(D46-E46)*0.125</f>
        <v>10795.25</v>
      </c>
      <c r="G46" s="78">
        <v>5021.3500000000004</v>
      </c>
      <c r="H46" s="78">
        <f t="shared" ref="H46" si="3">(D46-E46+F46+G46)*0.005</f>
        <v>510.89300000000003</v>
      </c>
      <c r="I46" s="78">
        <f t="shared" ref="I46" si="4">D46-E46+F46+H46+G46</f>
        <v>102689.493</v>
      </c>
      <c r="L46" s="285"/>
      <c r="M46" s="285"/>
      <c r="N46" s="285"/>
      <c r="O46" s="285"/>
    </row>
    <row r="47" spans="1:236" s="231" customFormat="1" ht="15.75">
      <c r="A47" s="92" t="s">
        <v>91</v>
      </c>
      <c r="B47" s="93" t="s">
        <v>92</v>
      </c>
      <c r="C47" s="117" t="s">
        <v>93</v>
      </c>
      <c r="D47" s="78"/>
      <c r="E47" s="78"/>
      <c r="F47" s="78"/>
      <c r="G47" s="78"/>
      <c r="H47" s="78"/>
      <c r="I47" s="78"/>
      <c r="L47" s="285"/>
      <c r="M47" s="285"/>
      <c r="N47" s="285"/>
      <c r="O47" s="285"/>
    </row>
    <row r="48" spans="1:236" s="286" customFormat="1" ht="15.75">
      <c r="A48" s="92" t="s">
        <v>94</v>
      </c>
      <c r="B48" s="93" t="s">
        <v>95</v>
      </c>
      <c r="C48" s="121" t="s">
        <v>96</v>
      </c>
      <c r="D48" s="78"/>
      <c r="E48" s="78"/>
      <c r="F48" s="78"/>
      <c r="G48" s="78"/>
      <c r="H48" s="78"/>
      <c r="I48" s="78"/>
      <c r="L48" s="288"/>
      <c r="M48" s="288"/>
      <c r="N48" s="288"/>
      <c r="O48" s="288"/>
    </row>
    <row r="49" spans="1:15" s="286" customFormat="1" ht="15.75">
      <c r="A49" s="92" t="s">
        <v>94</v>
      </c>
      <c r="B49" s="93" t="s">
        <v>97</v>
      </c>
      <c r="C49" s="121" t="s">
        <v>98</v>
      </c>
      <c r="D49" s="78"/>
      <c r="E49" s="78"/>
      <c r="F49" s="78"/>
      <c r="G49" s="78"/>
      <c r="H49" s="78"/>
      <c r="I49" s="78"/>
      <c r="L49" s="288"/>
      <c r="M49" s="288"/>
      <c r="N49" s="288"/>
      <c r="O49" s="288"/>
    </row>
    <row r="50" spans="1:15" s="231" customFormat="1" ht="15.75">
      <c r="A50" s="92" t="s">
        <v>99</v>
      </c>
      <c r="B50" s="93" t="s">
        <v>100</v>
      </c>
      <c r="C50" s="121" t="s">
        <v>101</v>
      </c>
      <c r="D50" s="78"/>
      <c r="E50" s="78"/>
      <c r="F50" s="78"/>
      <c r="G50" s="78"/>
      <c r="H50" s="78"/>
      <c r="I50" s="78"/>
      <c r="L50" s="285"/>
      <c r="M50" s="285"/>
      <c r="N50" s="285"/>
      <c r="O50" s="285"/>
    </row>
    <row r="51" spans="1:15" s="231" customFormat="1" ht="15.75">
      <c r="A51" s="92" t="s">
        <v>99</v>
      </c>
      <c r="B51" s="93" t="s">
        <v>102</v>
      </c>
      <c r="C51" s="121" t="s">
        <v>101</v>
      </c>
      <c r="D51" s="78"/>
      <c r="E51" s="78"/>
      <c r="F51" s="78"/>
      <c r="G51" s="78"/>
      <c r="H51" s="78"/>
      <c r="I51" s="78"/>
      <c r="L51" s="285"/>
      <c r="M51" s="285"/>
      <c r="N51" s="285"/>
      <c r="O51" s="285"/>
    </row>
    <row r="52" spans="1:15" s="231" customFormat="1" ht="15.75">
      <c r="A52" s="92" t="s">
        <v>105</v>
      </c>
      <c r="B52" s="93" t="s">
        <v>106</v>
      </c>
      <c r="C52" s="121" t="s">
        <v>107</v>
      </c>
      <c r="D52" s="78"/>
      <c r="E52" s="78"/>
      <c r="F52" s="78"/>
      <c r="G52" s="78"/>
      <c r="H52" s="78"/>
      <c r="I52" s="78"/>
      <c r="L52" s="285"/>
      <c r="M52" s="285"/>
      <c r="N52" s="285"/>
      <c r="O52" s="285"/>
    </row>
    <row r="53" spans="1:15" s="231" customFormat="1" ht="15.75">
      <c r="A53" s="92" t="s">
        <v>108</v>
      </c>
      <c r="B53" s="93" t="s">
        <v>109</v>
      </c>
      <c r="C53" s="121" t="s">
        <v>110</v>
      </c>
      <c r="D53" s="169"/>
      <c r="E53" s="169"/>
      <c r="F53" s="78"/>
      <c r="G53" s="78"/>
      <c r="H53" s="169"/>
      <c r="I53" s="169"/>
      <c r="L53" s="285"/>
      <c r="M53" s="285"/>
      <c r="N53" s="285"/>
      <c r="O53" s="285"/>
    </row>
    <row r="54" spans="1:15" s="231" customFormat="1" ht="15.75">
      <c r="A54" s="92" t="s">
        <v>108</v>
      </c>
      <c r="B54" s="93" t="s">
        <v>111</v>
      </c>
      <c r="C54" s="94" t="s">
        <v>98</v>
      </c>
      <c r="D54" s="78"/>
      <c r="E54" s="78"/>
      <c r="F54" s="78"/>
      <c r="G54" s="78"/>
      <c r="H54" s="78"/>
      <c r="I54" s="78"/>
      <c r="L54" s="285"/>
      <c r="M54" s="285"/>
      <c r="N54" s="285"/>
      <c r="O54" s="285"/>
    </row>
    <row r="55" spans="1:15" s="289" customFormat="1">
      <c r="A55" s="92" t="s">
        <v>99</v>
      </c>
      <c r="B55" s="93" t="s">
        <v>103</v>
      </c>
      <c r="C55" s="121" t="s">
        <v>104</v>
      </c>
      <c r="D55" s="78"/>
      <c r="E55" s="78"/>
      <c r="F55" s="78"/>
      <c r="G55" s="78"/>
      <c r="H55" s="78"/>
      <c r="I55" s="78"/>
      <c r="L55" s="165"/>
      <c r="M55" s="165"/>
      <c r="N55" s="165"/>
      <c r="O55" s="165"/>
    </row>
    <row r="56" spans="1:15" s="231" customFormat="1" ht="15.75">
      <c r="A56" s="92" t="s">
        <v>85</v>
      </c>
      <c r="B56" s="93" t="s">
        <v>86</v>
      </c>
      <c r="C56" s="117" t="s">
        <v>87</v>
      </c>
      <c r="D56" s="78"/>
      <c r="E56" s="78"/>
      <c r="F56" s="78"/>
      <c r="G56" s="78"/>
      <c r="H56" s="78"/>
      <c r="I56" s="78"/>
      <c r="L56" s="285"/>
      <c r="M56" s="285"/>
      <c r="N56" s="285"/>
      <c r="O56" s="285"/>
    </row>
    <row r="57" spans="1:15" s="286" customFormat="1" ht="15.75">
      <c r="A57" s="92" t="s">
        <v>88</v>
      </c>
      <c r="B57" s="93" t="s">
        <v>89</v>
      </c>
      <c r="C57" s="117" t="s">
        <v>90</v>
      </c>
      <c r="D57" s="82"/>
      <c r="E57" s="78"/>
      <c r="F57" s="78"/>
      <c r="G57" s="78"/>
      <c r="H57" s="78"/>
      <c r="I57" s="78"/>
    </row>
    <row r="58" spans="1:15" s="231" customFormat="1" ht="15.75">
      <c r="A58" s="92" t="s">
        <v>63</v>
      </c>
      <c r="B58" s="93" t="s">
        <v>112</v>
      </c>
      <c r="C58" s="122"/>
      <c r="D58" s="78"/>
      <c r="E58" s="78"/>
      <c r="F58" s="78"/>
      <c r="G58" s="78"/>
      <c r="H58" s="78"/>
      <c r="I58" s="78"/>
      <c r="L58" s="285"/>
      <c r="M58" s="285"/>
      <c r="N58" s="285"/>
      <c r="O58" s="285"/>
    </row>
    <row r="59" spans="1:15" s="231" customFormat="1" ht="15.75">
      <c r="A59" s="92" t="s">
        <v>63</v>
      </c>
      <c r="B59" s="93" t="s">
        <v>113</v>
      </c>
      <c r="C59" s="122"/>
      <c r="D59" s="78"/>
      <c r="E59" s="78"/>
      <c r="F59" s="78"/>
      <c r="G59" s="78"/>
      <c r="H59" s="78"/>
      <c r="I59" s="78"/>
      <c r="L59" s="285"/>
      <c r="M59" s="285"/>
      <c r="N59" s="285"/>
      <c r="O59" s="285"/>
    </row>
    <row r="60" spans="1:15" s="231" customFormat="1" ht="15.75">
      <c r="A60" s="92" t="s">
        <v>63</v>
      </c>
      <c r="B60" s="93" t="s">
        <v>115</v>
      </c>
      <c r="C60" s="122"/>
      <c r="D60" s="78"/>
      <c r="E60" s="78"/>
      <c r="F60" s="78"/>
      <c r="G60" s="78"/>
      <c r="H60" s="78"/>
      <c r="I60" s="78"/>
      <c r="L60" s="284"/>
      <c r="M60" s="284"/>
      <c r="N60" s="284"/>
      <c r="O60" s="284"/>
    </row>
    <row r="61" spans="1:15" s="231" customFormat="1" ht="15.75">
      <c r="A61" s="92" t="s">
        <v>63</v>
      </c>
      <c r="B61" s="93" t="s">
        <v>114</v>
      </c>
      <c r="C61" s="122"/>
      <c r="D61" s="78"/>
      <c r="E61" s="78"/>
      <c r="F61" s="78"/>
      <c r="G61" s="78"/>
      <c r="H61" s="78"/>
      <c r="I61" s="78"/>
      <c r="L61" s="284"/>
      <c r="M61" s="284"/>
      <c r="N61" s="284"/>
      <c r="O61" s="284"/>
    </row>
    <row r="62" spans="1:15" s="231" customFormat="1" ht="15.75">
      <c r="A62" s="92" t="s">
        <v>63</v>
      </c>
      <c r="B62" s="93" t="s">
        <v>116</v>
      </c>
      <c r="C62" s="122"/>
      <c r="D62" s="78"/>
      <c r="E62" s="78"/>
      <c r="F62" s="78"/>
      <c r="G62" s="78"/>
      <c r="H62" s="78"/>
      <c r="I62" s="78"/>
      <c r="L62" s="284"/>
      <c r="M62" s="284"/>
      <c r="N62" s="284"/>
      <c r="O62" s="284"/>
    </row>
    <row r="63" spans="1:15" s="231" customFormat="1" ht="16.5" thickBot="1">
      <c r="A63" s="123" t="s">
        <v>63</v>
      </c>
      <c r="B63" s="124" t="s">
        <v>117</v>
      </c>
      <c r="C63" s="122"/>
      <c r="D63" s="78"/>
      <c r="E63" s="78"/>
      <c r="F63" s="78"/>
      <c r="G63" s="78"/>
      <c r="H63" s="78"/>
      <c r="I63" s="78"/>
      <c r="L63" s="284"/>
      <c r="M63" s="284"/>
      <c r="N63" s="284"/>
      <c r="O63" s="284"/>
    </row>
    <row r="64" spans="1:15" s="231" customFormat="1" ht="16.5" thickBot="1">
      <c r="A64" s="165"/>
      <c r="B64" s="170"/>
      <c r="C64" s="171"/>
      <c r="D64" s="172"/>
      <c r="E64" s="172"/>
      <c r="F64" s="172"/>
      <c r="G64" s="172"/>
      <c r="H64" s="172"/>
      <c r="I64" s="172"/>
      <c r="L64" s="285"/>
      <c r="M64" s="285"/>
      <c r="N64" s="285"/>
      <c r="O64" s="285"/>
    </row>
    <row r="65" spans="1:15" s="231" customFormat="1" ht="16.5" thickBot="1">
      <c r="A65" s="416" t="s">
        <v>118</v>
      </c>
      <c r="B65" s="417"/>
      <c r="C65" s="417"/>
      <c r="D65" s="417"/>
      <c r="E65" s="417"/>
      <c r="F65" s="417"/>
      <c r="G65" s="417"/>
      <c r="H65" s="417"/>
      <c r="I65" s="418"/>
      <c r="L65" s="285"/>
      <c r="M65" s="285"/>
      <c r="N65" s="285"/>
      <c r="O65" s="285"/>
    </row>
    <row r="66" spans="1:15" s="231" customFormat="1" ht="15.75">
      <c r="A66" s="425" t="s">
        <v>7</v>
      </c>
      <c r="B66" s="425"/>
      <c r="C66" s="113" t="s">
        <v>8</v>
      </c>
      <c r="D66" s="113" t="s">
        <v>9</v>
      </c>
      <c r="E66" s="113" t="s">
        <v>10</v>
      </c>
      <c r="F66" s="113" t="s">
        <v>11</v>
      </c>
      <c r="G66" s="113" t="s">
        <v>12</v>
      </c>
      <c r="H66" s="113" t="s">
        <v>13</v>
      </c>
      <c r="I66" s="113" t="s">
        <v>14</v>
      </c>
      <c r="L66" s="285"/>
      <c r="M66" s="285"/>
      <c r="N66" s="285"/>
      <c r="O66" s="285"/>
    </row>
    <row r="67" spans="1:15" s="231" customFormat="1" ht="15.75">
      <c r="A67" s="134" t="s">
        <v>124</v>
      </c>
      <c r="B67" s="135" t="s">
        <v>125</v>
      </c>
      <c r="C67" s="94" t="s">
        <v>68</v>
      </c>
      <c r="D67" s="82"/>
      <c r="E67" s="78"/>
      <c r="F67" s="78"/>
      <c r="G67" s="78"/>
      <c r="H67" s="78"/>
      <c r="I67" s="78"/>
      <c r="L67" s="285"/>
      <c r="M67" s="285"/>
      <c r="N67" s="285"/>
      <c r="O67" s="285"/>
    </row>
    <row r="68" spans="1:15" s="231" customFormat="1" ht="15.75">
      <c r="A68" s="134" t="s">
        <v>124</v>
      </c>
      <c r="B68" s="135" t="s">
        <v>126</v>
      </c>
      <c r="C68" s="94" t="s">
        <v>127</v>
      </c>
      <c r="D68" s="82"/>
      <c r="E68" s="78"/>
      <c r="F68" s="78"/>
      <c r="G68" s="78"/>
      <c r="H68" s="78"/>
      <c r="I68" s="78"/>
      <c r="L68" s="285"/>
      <c r="M68" s="285"/>
      <c r="N68" s="285"/>
      <c r="O68" s="285"/>
    </row>
    <row r="69" spans="1:15" s="177" customFormat="1" ht="15.75">
      <c r="A69" s="134" t="s">
        <v>124</v>
      </c>
      <c r="B69" s="135" t="s">
        <v>128</v>
      </c>
      <c r="C69" s="94" t="s">
        <v>127</v>
      </c>
      <c r="D69" s="82"/>
      <c r="E69" s="78"/>
      <c r="F69" s="78"/>
      <c r="G69" s="78"/>
      <c r="H69" s="78"/>
      <c r="I69" s="78"/>
      <c r="L69" s="290"/>
      <c r="M69" s="290"/>
      <c r="N69" s="290"/>
      <c r="O69" s="290"/>
    </row>
    <row r="70" spans="1:15" s="177" customFormat="1" ht="15.75">
      <c r="A70" s="134" t="s">
        <v>129</v>
      </c>
      <c r="B70" s="135" t="s">
        <v>130</v>
      </c>
      <c r="C70" s="94" t="s">
        <v>131</v>
      </c>
      <c r="D70" s="82"/>
      <c r="E70" s="78"/>
      <c r="F70" s="78"/>
      <c r="G70" s="78"/>
      <c r="H70" s="78"/>
      <c r="I70" s="78"/>
      <c r="L70" s="290"/>
      <c r="M70" s="290"/>
      <c r="N70" s="290"/>
      <c r="O70" s="290"/>
    </row>
    <row r="71" spans="1:15" s="177" customFormat="1" ht="15.75">
      <c r="A71" s="134" t="s">
        <v>132</v>
      </c>
      <c r="B71" s="135" t="s">
        <v>133</v>
      </c>
      <c r="C71" s="94" t="s">
        <v>134</v>
      </c>
      <c r="D71" s="82"/>
      <c r="E71" s="78"/>
      <c r="F71" s="78"/>
      <c r="G71" s="78"/>
      <c r="H71" s="78"/>
      <c r="I71" s="78"/>
      <c r="L71" s="290"/>
      <c r="M71" s="290"/>
      <c r="N71" s="290"/>
      <c r="O71" s="290"/>
    </row>
    <row r="72" spans="1:15" s="171" customFormat="1">
      <c r="A72" s="134" t="s">
        <v>132</v>
      </c>
      <c r="B72" s="135" t="s">
        <v>135</v>
      </c>
      <c r="C72" s="94" t="s">
        <v>134</v>
      </c>
      <c r="D72" s="82"/>
      <c r="E72" s="78"/>
      <c r="F72" s="78"/>
      <c r="G72" s="78"/>
      <c r="H72" s="78"/>
      <c r="I72" s="78"/>
      <c r="L72" s="130"/>
      <c r="M72" s="130"/>
      <c r="N72" s="130"/>
      <c r="O72" s="130"/>
    </row>
    <row r="73" spans="1:15" s="286" customFormat="1" ht="15.75">
      <c r="A73" s="134" t="s">
        <v>119</v>
      </c>
      <c r="B73" s="135" t="s">
        <v>120</v>
      </c>
      <c r="C73" s="94" t="s">
        <v>121</v>
      </c>
      <c r="D73" s="82"/>
      <c r="E73" s="78"/>
      <c r="F73" s="78"/>
      <c r="G73" s="78"/>
      <c r="H73" s="78"/>
      <c r="I73" s="78"/>
      <c r="L73" s="288"/>
      <c r="M73" s="288"/>
      <c r="N73" s="288"/>
      <c r="O73" s="288"/>
    </row>
    <row r="74" spans="1:15" s="286" customFormat="1" ht="15.75">
      <c r="A74" s="136" t="s">
        <v>119</v>
      </c>
      <c r="B74" s="137" t="s">
        <v>122</v>
      </c>
      <c r="C74" s="94" t="s">
        <v>123</v>
      </c>
      <c r="D74" s="82"/>
      <c r="E74" s="78"/>
      <c r="F74" s="78"/>
      <c r="G74" s="78"/>
      <c r="H74" s="78"/>
      <c r="I74" s="78"/>
      <c r="L74" s="288"/>
      <c r="M74" s="288"/>
      <c r="N74" s="288"/>
      <c r="O74" s="288"/>
    </row>
    <row r="75" spans="1:15" s="231" customFormat="1" ht="15.75">
      <c r="A75" s="92" t="s">
        <v>63</v>
      </c>
      <c r="B75" s="93" t="s">
        <v>136</v>
      </c>
      <c r="C75" s="122"/>
      <c r="D75" s="78"/>
      <c r="E75" s="78"/>
      <c r="F75" s="78"/>
      <c r="G75" s="78"/>
      <c r="H75" s="78"/>
      <c r="I75" s="78"/>
      <c r="L75" s="285"/>
      <c r="M75" s="285"/>
      <c r="N75" s="285"/>
      <c r="O75" s="285"/>
    </row>
    <row r="76" spans="1:15" s="231" customFormat="1" ht="15.75">
      <c r="A76" s="92" t="s">
        <v>63</v>
      </c>
      <c r="B76" s="93" t="s">
        <v>137</v>
      </c>
      <c r="C76" s="122"/>
      <c r="D76" s="78"/>
      <c r="E76" s="78"/>
      <c r="F76" s="78"/>
      <c r="G76" s="78"/>
      <c r="H76" s="78"/>
      <c r="I76" s="78"/>
      <c r="L76" s="285"/>
      <c r="M76" s="285"/>
      <c r="N76" s="285"/>
      <c r="O76" s="285"/>
    </row>
    <row r="77" spans="1:15" s="231" customFormat="1" ht="16.5" thickBot="1">
      <c r="A77" s="123" t="s">
        <v>63</v>
      </c>
      <c r="B77" s="124" t="s">
        <v>138</v>
      </c>
      <c r="C77" s="125"/>
      <c r="D77" s="78"/>
      <c r="E77" s="78"/>
      <c r="F77" s="78"/>
      <c r="G77" s="78"/>
      <c r="H77" s="78"/>
      <c r="I77" s="78"/>
      <c r="L77" s="285"/>
      <c r="M77" s="285"/>
      <c r="N77" s="285"/>
      <c r="O77" s="285"/>
    </row>
    <row r="78" spans="1:15" s="231" customFormat="1" ht="16.5" thickBot="1">
      <c r="A78" s="173"/>
      <c r="B78" s="174"/>
      <c r="C78" s="175"/>
      <c r="D78" s="176"/>
      <c r="E78" s="176"/>
      <c r="F78" s="131"/>
      <c r="G78" s="131"/>
      <c r="H78" s="131"/>
      <c r="I78" s="131"/>
      <c r="L78" s="285"/>
      <c r="M78" s="285"/>
      <c r="N78" s="285"/>
      <c r="O78" s="285"/>
    </row>
    <row r="79" spans="1:15" s="231" customFormat="1" ht="16.5" thickBot="1">
      <c r="A79" s="426" t="s">
        <v>139</v>
      </c>
      <c r="B79" s="427"/>
      <c r="C79" s="427"/>
      <c r="D79" s="427"/>
      <c r="E79" s="428"/>
      <c r="F79" s="172"/>
      <c r="G79" s="172"/>
      <c r="H79" s="172"/>
      <c r="I79" s="172"/>
      <c r="L79" s="285"/>
      <c r="M79" s="285"/>
      <c r="N79" s="285"/>
      <c r="O79" s="285"/>
    </row>
    <row r="80" spans="1:15" s="231" customFormat="1" ht="16.5" thickBot="1">
      <c r="A80" s="426" t="s">
        <v>140</v>
      </c>
      <c r="B80" s="428"/>
      <c r="C80" s="177"/>
      <c r="D80" s="429" t="s">
        <v>141</v>
      </c>
      <c r="E80" s="430"/>
      <c r="F80" s="172"/>
      <c r="G80" s="172"/>
      <c r="H80" s="172"/>
      <c r="I80" s="172"/>
      <c r="L80" s="285"/>
      <c r="M80" s="285"/>
      <c r="N80" s="285"/>
      <c r="O80" s="285"/>
    </row>
    <row r="81" spans="1:15" s="231" customFormat="1" ht="15.75">
      <c r="A81" s="178" t="s">
        <v>142</v>
      </c>
      <c r="B81" s="179" t="s">
        <v>143</v>
      </c>
      <c r="C81" s="171"/>
      <c r="D81" s="180" t="s">
        <v>142</v>
      </c>
      <c r="E81" s="180" t="s">
        <v>143</v>
      </c>
      <c r="F81" s="172"/>
      <c r="G81" s="172"/>
      <c r="H81" s="172"/>
      <c r="I81" s="172"/>
      <c r="L81" s="285"/>
      <c r="M81" s="285"/>
      <c r="N81" s="285"/>
      <c r="O81" s="285"/>
    </row>
    <row r="82" spans="1:15" s="231" customFormat="1" ht="15.75">
      <c r="A82" s="181" t="s">
        <v>144</v>
      </c>
      <c r="B82" s="182">
        <v>300</v>
      </c>
      <c r="C82" s="171"/>
      <c r="D82" s="122" t="s">
        <v>145</v>
      </c>
      <c r="E82" s="183">
        <v>300</v>
      </c>
      <c r="F82" s="172"/>
      <c r="G82" s="172"/>
      <c r="H82" s="172"/>
      <c r="I82" s="172"/>
      <c r="L82" s="285"/>
      <c r="M82" s="285"/>
      <c r="N82" s="285"/>
      <c r="O82" s="285"/>
    </row>
    <row r="83" spans="1:15" s="231" customFormat="1" ht="15.75">
      <c r="A83" s="181" t="s">
        <v>146</v>
      </c>
      <c r="B83" s="182">
        <v>400</v>
      </c>
      <c r="C83" s="171"/>
      <c r="D83" s="122" t="s">
        <v>147</v>
      </c>
      <c r="E83" s="183">
        <v>400</v>
      </c>
      <c r="F83" s="172"/>
      <c r="G83" s="172"/>
      <c r="H83" s="172"/>
      <c r="I83" s="172"/>
      <c r="L83" s="285"/>
      <c r="M83" s="285"/>
      <c r="N83" s="285"/>
      <c r="O83" s="285"/>
    </row>
    <row r="84" spans="1:15" s="231" customFormat="1" ht="15.75">
      <c r="A84" s="181" t="s">
        <v>148</v>
      </c>
      <c r="B84" s="182">
        <v>500</v>
      </c>
      <c r="C84" s="171"/>
      <c r="D84" s="122" t="s">
        <v>149</v>
      </c>
      <c r="E84" s="183">
        <v>500</v>
      </c>
      <c r="F84" s="172"/>
      <c r="G84" s="172"/>
      <c r="H84" s="172"/>
      <c r="I84" s="172"/>
      <c r="L84" s="285"/>
      <c r="M84" s="285"/>
      <c r="N84" s="285"/>
      <c r="O84" s="285"/>
    </row>
    <row r="85" spans="1:15" s="231" customFormat="1" ht="15.75">
      <c r="A85" s="181" t="s">
        <v>150</v>
      </c>
      <c r="B85" s="182">
        <v>600</v>
      </c>
      <c r="C85" s="171"/>
      <c r="D85" s="122" t="s">
        <v>151</v>
      </c>
      <c r="E85" s="183">
        <v>600</v>
      </c>
      <c r="F85" s="172"/>
      <c r="G85" s="172"/>
      <c r="H85" s="172"/>
      <c r="I85" s="172"/>
    </row>
    <row r="86" spans="1:15" s="231" customFormat="1" ht="15.75">
      <c r="A86" s="181" t="s">
        <v>152</v>
      </c>
      <c r="B86" s="182">
        <v>700</v>
      </c>
      <c r="C86" s="171"/>
      <c r="D86" s="122" t="s">
        <v>153</v>
      </c>
      <c r="E86" s="183">
        <v>700</v>
      </c>
      <c r="F86" s="172"/>
      <c r="G86" s="172"/>
      <c r="H86" s="172"/>
      <c r="I86" s="172"/>
    </row>
    <row r="87" spans="1:15" s="231" customFormat="1" ht="15.75">
      <c r="A87" s="181" t="s">
        <v>154</v>
      </c>
      <c r="B87" s="182">
        <v>800</v>
      </c>
      <c r="C87" s="171"/>
      <c r="D87" s="122" t="s">
        <v>155</v>
      </c>
      <c r="E87" s="183">
        <v>750</v>
      </c>
      <c r="F87" s="172"/>
      <c r="G87" s="172"/>
      <c r="H87" s="172"/>
      <c r="I87" s="172"/>
    </row>
    <row r="88" spans="1:15" s="231" customFormat="1" ht="15.75">
      <c r="A88" s="184" t="s">
        <v>156</v>
      </c>
      <c r="B88" s="185">
        <v>900</v>
      </c>
      <c r="C88" s="171"/>
      <c r="D88" s="122" t="s">
        <v>157</v>
      </c>
      <c r="E88" s="183">
        <v>800</v>
      </c>
      <c r="F88" s="172"/>
      <c r="G88" s="172"/>
      <c r="H88" s="172"/>
      <c r="I88" s="172"/>
    </row>
    <row r="89" spans="1:15" s="231" customFormat="1" ht="15.75">
      <c r="A89" s="165" t="s">
        <v>235</v>
      </c>
      <c r="B89" s="186"/>
      <c r="C89" s="171"/>
      <c r="D89" s="130"/>
      <c r="E89" s="187"/>
      <c r="F89" s="172"/>
      <c r="G89" s="172"/>
      <c r="H89" s="172"/>
      <c r="I89" s="172"/>
    </row>
    <row r="90" spans="1:15" s="231" customFormat="1" ht="15.75">
      <c r="A90" s="188" t="s">
        <v>159</v>
      </c>
      <c r="B90" s="189"/>
      <c r="C90" s="190"/>
      <c r="D90" s="190"/>
      <c r="E90" s="190"/>
      <c r="F90" s="190"/>
      <c r="G90" s="190"/>
      <c r="H90" s="190"/>
      <c r="I90" s="190"/>
    </row>
    <row r="91" spans="1:15" s="231" customFormat="1" ht="15.75">
      <c r="A91" s="188" t="s">
        <v>160</v>
      </c>
      <c r="B91" s="189"/>
      <c r="C91" s="190"/>
      <c r="D91" s="190"/>
      <c r="E91" s="190"/>
      <c r="F91" s="190"/>
      <c r="G91" s="190"/>
      <c r="H91" s="190"/>
      <c r="I91" s="190"/>
    </row>
    <row r="92" spans="1:15" s="96" customFormat="1">
      <c r="B92" s="191"/>
      <c r="C92" s="192"/>
      <c r="D92" s="192"/>
      <c r="E92" s="192"/>
      <c r="F92" s="192"/>
      <c r="G92" s="192"/>
      <c r="H92" s="192"/>
      <c r="I92" s="192"/>
    </row>
    <row r="93" spans="1:15" s="96" customFormat="1">
      <c r="B93" s="191"/>
      <c r="C93" s="192"/>
      <c r="D93" s="192"/>
      <c r="E93" s="192"/>
      <c r="F93" s="192"/>
      <c r="G93" s="192"/>
      <c r="H93" s="192"/>
      <c r="I93" s="192"/>
    </row>
    <row r="94" spans="1:15" s="96" customFormat="1">
      <c r="B94" s="191"/>
      <c r="C94" s="192"/>
      <c r="D94" s="192"/>
      <c r="E94" s="192"/>
      <c r="F94" s="192"/>
      <c r="G94" s="192"/>
      <c r="H94" s="192"/>
      <c r="I94" s="192"/>
    </row>
    <row r="95" spans="1:15" s="96" customFormat="1">
      <c r="B95" s="191"/>
      <c r="C95" s="192"/>
      <c r="D95" s="192"/>
      <c r="E95" s="192"/>
      <c r="F95" s="192"/>
      <c r="G95" s="192"/>
      <c r="H95" s="192"/>
      <c r="I95" s="192"/>
    </row>
    <row r="96" spans="1:15" s="96" customFormat="1">
      <c r="B96" s="191"/>
      <c r="C96" s="192"/>
      <c r="D96" s="192"/>
      <c r="E96" s="192"/>
      <c r="F96" s="192"/>
      <c r="G96" s="192"/>
      <c r="H96" s="192"/>
      <c r="I96" s="192"/>
    </row>
    <row r="97" spans="1:9" s="96" customFormat="1">
      <c r="B97" s="191"/>
      <c r="C97" s="192"/>
      <c r="D97" s="192"/>
      <c r="E97" s="192"/>
      <c r="F97" s="192"/>
      <c r="G97" s="192"/>
      <c r="H97" s="192"/>
      <c r="I97" s="192"/>
    </row>
    <row r="98" spans="1:9" s="96" customFormat="1">
      <c r="B98" s="191"/>
      <c r="C98" s="192"/>
      <c r="D98" s="192"/>
      <c r="E98" s="192"/>
      <c r="F98" s="192"/>
      <c r="G98" s="192"/>
      <c r="H98" s="192"/>
      <c r="I98" s="192"/>
    </row>
    <row r="99" spans="1:9" s="96" customFormat="1">
      <c r="B99" s="191"/>
      <c r="C99" s="192"/>
      <c r="D99" s="192"/>
      <c r="E99" s="192"/>
      <c r="F99" s="192"/>
      <c r="G99" s="192"/>
      <c r="H99" s="192"/>
      <c r="I99" s="192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9:E79"/>
    <mergeCell ref="A80:B80"/>
    <mergeCell ref="D80:E80"/>
    <mergeCell ref="A6:H7"/>
    <mergeCell ref="A8:I8"/>
    <mergeCell ref="A9:B9"/>
    <mergeCell ref="A37:I37"/>
    <mergeCell ref="A38:B38"/>
    <mergeCell ref="A65:I65"/>
  </mergeCells>
  <pageMargins left="0.7" right="0.3" top="0.35" bottom="0.32" header="0.3" footer="0.3"/>
  <pageSetup scale="4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topLeftCell="A58" workbookViewId="0">
      <selection activeCell="F50" sqref="F50"/>
    </sheetView>
  </sheetViews>
  <sheetFormatPr defaultColWidth="14.85546875" defaultRowHeight="15"/>
  <cols>
    <col min="1" max="1" width="23.5703125" customWidth="1"/>
    <col min="2" max="2" width="23.85546875" style="1" customWidth="1"/>
    <col min="3" max="3" width="21.28515625" style="2" customWidth="1"/>
    <col min="4" max="4" width="24.85546875" style="2" customWidth="1"/>
    <col min="5" max="5" width="17.85546875" style="2" customWidth="1"/>
    <col min="6" max="6" width="14.85546875" style="2"/>
    <col min="7" max="7" width="16.5703125" style="2" customWidth="1"/>
    <col min="8" max="8" width="18.42578125" style="2" customWidth="1"/>
    <col min="9" max="9" width="28.5703125" style="2" customWidth="1"/>
  </cols>
  <sheetData>
    <row r="1" spans="1:16" ht="46.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 ht="15.75">
      <c r="A3" s="421"/>
      <c r="B3" s="473" t="s">
        <v>242</v>
      </c>
      <c r="C3" s="473"/>
      <c r="D3" s="473"/>
      <c r="E3" s="473"/>
      <c r="F3" s="473"/>
      <c r="G3" s="473"/>
      <c r="H3" s="473"/>
      <c r="I3" s="421"/>
    </row>
    <row r="4" spans="1:16" ht="15.75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ht="15.75" thickBot="1"/>
    <row r="6" spans="1:16">
      <c r="A6" s="407" t="s">
        <v>161</v>
      </c>
      <c r="B6" s="408"/>
      <c r="C6" s="408"/>
      <c r="D6" s="408"/>
      <c r="E6" s="408"/>
      <c r="F6" s="408"/>
      <c r="G6" s="408"/>
      <c r="H6" s="431"/>
      <c r="I6" s="14" t="s">
        <v>194</v>
      </c>
    </row>
    <row r="7" spans="1:16" ht="15.75" thickBot="1">
      <c r="A7" s="409"/>
      <c r="B7" s="410"/>
      <c r="C7" s="410"/>
      <c r="D7" s="410"/>
      <c r="E7" s="410"/>
      <c r="F7" s="410"/>
      <c r="G7" s="410"/>
      <c r="H7" s="432"/>
      <c r="I7" s="4" t="s">
        <v>266</v>
      </c>
    </row>
    <row r="8" spans="1:16" ht="2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6" s="7" customFormat="1">
      <c r="A9" s="415" t="s">
        <v>7</v>
      </c>
      <c r="B9" s="415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 ht="15.75">
      <c r="A10" s="92" t="s">
        <v>15</v>
      </c>
      <c r="B10" s="93" t="s">
        <v>16</v>
      </c>
      <c r="C10" s="94" t="s">
        <v>17</v>
      </c>
      <c r="D10" s="78"/>
      <c r="E10" s="78"/>
      <c r="F10" s="78"/>
      <c r="G10" s="78"/>
      <c r="H10" s="78"/>
      <c r="I10" s="78"/>
    </row>
    <row r="11" spans="1:16" s="231" customFormat="1" ht="15.75">
      <c r="A11" s="92" t="s">
        <v>15</v>
      </c>
      <c r="B11" s="93" t="s">
        <v>24</v>
      </c>
      <c r="C11" s="94" t="s">
        <v>25</v>
      </c>
      <c r="D11" s="78"/>
      <c r="E11" s="78"/>
      <c r="F11" s="78"/>
      <c r="G11" s="78"/>
      <c r="H11" s="78"/>
      <c r="I11" s="78"/>
    </row>
    <row r="12" spans="1:16" s="231" customFormat="1" ht="15.75">
      <c r="A12" s="92" t="s">
        <v>15</v>
      </c>
      <c r="B12" s="93" t="s">
        <v>20</v>
      </c>
      <c r="C12" s="94" t="s">
        <v>21</v>
      </c>
      <c r="D12" s="78"/>
      <c r="E12" s="78"/>
      <c r="F12" s="78"/>
      <c r="G12" s="78"/>
      <c r="H12" s="78"/>
      <c r="I12" s="78"/>
      <c r="M12" s="284"/>
      <c r="N12" s="285"/>
      <c r="O12" s="285"/>
      <c r="P12" s="285"/>
    </row>
    <row r="13" spans="1:16" s="231" customFormat="1" ht="15.75">
      <c r="A13" s="92" t="s">
        <v>15</v>
      </c>
      <c r="B13" s="93" t="s">
        <v>22</v>
      </c>
      <c r="C13" s="94" t="s">
        <v>23</v>
      </c>
      <c r="D13" s="78"/>
      <c r="E13" s="78"/>
      <c r="F13" s="78"/>
      <c r="G13" s="78"/>
      <c r="H13" s="78"/>
      <c r="I13" s="78"/>
      <c r="M13" s="284"/>
      <c r="N13" s="285"/>
      <c r="O13" s="285"/>
      <c r="P13" s="285"/>
    </row>
    <row r="14" spans="1:16" s="231" customFormat="1" ht="15.75">
      <c r="A14" s="92" t="s">
        <v>15</v>
      </c>
      <c r="B14" s="93" t="s">
        <v>18</v>
      </c>
      <c r="C14" s="94" t="s">
        <v>19</v>
      </c>
      <c r="D14" s="78"/>
      <c r="E14" s="78"/>
      <c r="F14" s="78"/>
      <c r="G14" s="78"/>
      <c r="H14" s="78"/>
      <c r="I14" s="78"/>
      <c r="M14" s="284"/>
      <c r="N14" s="285"/>
      <c r="O14" s="285"/>
      <c r="P14" s="285"/>
    </row>
    <row r="15" spans="1:16" s="286" customFormat="1" ht="15.75">
      <c r="A15" s="92" t="s">
        <v>26</v>
      </c>
      <c r="B15" s="93" t="s">
        <v>27</v>
      </c>
      <c r="C15" s="94" t="s">
        <v>23</v>
      </c>
      <c r="D15" s="78"/>
      <c r="E15" s="78"/>
      <c r="F15" s="78"/>
      <c r="G15" s="78"/>
      <c r="H15" s="78"/>
      <c r="I15" s="78"/>
      <c r="M15" s="287"/>
      <c r="N15" s="288"/>
      <c r="O15" s="288"/>
      <c r="P15" s="288"/>
    </row>
    <row r="16" spans="1:16" s="231" customFormat="1" ht="15.75">
      <c r="A16" s="92" t="s">
        <v>32</v>
      </c>
      <c r="B16" s="93" t="s">
        <v>33</v>
      </c>
      <c r="C16" s="94" t="s">
        <v>34</v>
      </c>
      <c r="D16" s="78"/>
      <c r="E16" s="78"/>
      <c r="F16" s="78"/>
      <c r="G16" s="78"/>
      <c r="H16" s="78"/>
      <c r="I16" s="78"/>
      <c r="M16" s="285"/>
      <c r="N16" s="285"/>
      <c r="O16" s="285"/>
      <c r="P16" s="285"/>
    </row>
    <row r="17" spans="1:16" s="231" customFormat="1" ht="15.75">
      <c r="A17" s="92" t="s">
        <v>35</v>
      </c>
      <c r="B17" s="93" t="s">
        <v>36</v>
      </c>
      <c r="C17" s="94" t="s">
        <v>37</v>
      </c>
      <c r="D17" s="78"/>
      <c r="E17" s="78"/>
      <c r="F17" s="78"/>
      <c r="G17" s="78"/>
      <c r="H17" s="78"/>
      <c r="I17" s="78"/>
      <c r="M17" s="285"/>
      <c r="N17" s="285"/>
      <c r="O17" s="285"/>
      <c r="P17" s="285"/>
    </row>
    <row r="18" spans="1:16" s="231" customFormat="1" ht="15.75">
      <c r="A18" s="92" t="s">
        <v>35</v>
      </c>
      <c r="B18" s="93" t="s">
        <v>38</v>
      </c>
      <c r="C18" s="94" t="s">
        <v>39</v>
      </c>
      <c r="D18" s="78"/>
      <c r="E18" s="78"/>
      <c r="F18" s="78"/>
      <c r="G18" s="78"/>
      <c r="H18" s="78"/>
      <c r="I18" s="78"/>
      <c r="M18" s="285"/>
      <c r="N18" s="285"/>
      <c r="O18" s="285"/>
      <c r="P18" s="285"/>
    </row>
    <row r="19" spans="1:16" s="231" customFormat="1" ht="15.75">
      <c r="A19" s="92" t="s">
        <v>28</v>
      </c>
      <c r="B19" s="93" t="s">
        <v>29</v>
      </c>
      <c r="C19" s="94" t="s">
        <v>19</v>
      </c>
      <c r="D19" s="78">
        <v>79786</v>
      </c>
      <c r="E19" s="78">
        <v>1100</v>
      </c>
      <c r="F19" s="78">
        <f t="shared" ref="F19" si="0">(D19-E19)*0.125</f>
        <v>9835.75</v>
      </c>
      <c r="G19" s="78">
        <v>5884.04</v>
      </c>
      <c r="H19" s="78">
        <f t="shared" ref="H19" si="1">(D19-E19+F19+G19)*0.005</f>
        <v>472.02894999999995</v>
      </c>
      <c r="I19" s="78">
        <f t="shared" ref="I19" si="2">D19-E19+F19+H19+G19</f>
        <v>94877.818950000001</v>
      </c>
      <c r="M19" s="285"/>
      <c r="N19" s="285"/>
      <c r="O19" s="285"/>
      <c r="P19" s="285"/>
    </row>
    <row r="20" spans="1:16" s="231" customFormat="1" ht="15.75">
      <c r="A20" s="92" t="s">
        <v>30</v>
      </c>
      <c r="B20" s="93" t="s">
        <v>31</v>
      </c>
      <c r="C20" s="94" t="s">
        <v>23</v>
      </c>
      <c r="D20" s="78"/>
      <c r="E20" s="78"/>
      <c r="F20" s="78"/>
      <c r="G20" s="78"/>
      <c r="H20" s="78"/>
      <c r="I20" s="78"/>
      <c r="M20" s="285"/>
      <c r="N20" s="285"/>
      <c r="O20" s="285"/>
      <c r="P20" s="285"/>
    </row>
    <row r="21" spans="1:16" s="231" customFormat="1" ht="15.75">
      <c r="A21" s="105" t="s">
        <v>59</v>
      </c>
      <c r="B21" s="93" t="s">
        <v>60</v>
      </c>
      <c r="C21" s="94" t="s">
        <v>19</v>
      </c>
      <c r="D21" s="78"/>
      <c r="E21" s="78"/>
      <c r="F21" s="78"/>
      <c r="G21" s="78"/>
      <c r="H21" s="78"/>
      <c r="I21" s="78"/>
      <c r="M21" s="284"/>
      <c r="N21" s="285"/>
      <c r="O21" s="285"/>
      <c r="P21" s="285"/>
    </row>
    <row r="22" spans="1:16" s="231" customFormat="1" ht="15.75">
      <c r="A22" s="105" t="s">
        <v>40</v>
      </c>
      <c r="B22" s="93" t="s">
        <v>41</v>
      </c>
      <c r="C22" s="94" t="s">
        <v>23</v>
      </c>
      <c r="D22" s="78"/>
      <c r="E22" s="78"/>
      <c r="F22" s="78"/>
      <c r="G22" s="78"/>
      <c r="H22" s="78"/>
      <c r="I22" s="78"/>
      <c r="M22" s="284"/>
      <c r="N22" s="285"/>
      <c r="O22" s="285"/>
      <c r="P22" s="285"/>
    </row>
    <row r="23" spans="1:16" s="231" customFormat="1" ht="15.75">
      <c r="A23" s="105" t="s">
        <v>40</v>
      </c>
      <c r="B23" s="93" t="s">
        <v>42</v>
      </c>
      <c r="C23" s="94" t="s">
        <v>43</v>
      </c>
      <c r="D23" s="78"/>
      <c r="E23" s="78"/>
      <c r="F23" s="78"/>
      <c r="G23" s="78"/>
      <c r="H23" s="78"/>
      <c r="I23" s="78"/>
      <c r="M23" s="284"/>
      <c r="N23" s="285"/>
      <c r="O23" s="285"/>
      <c r="P23" s="285"/>
    </row>
    <row r="24" spans="1:16" s="231" customFormat="1" ht="15.75">
      <c r="A24" s="105" t="s">
        <v>59</v>
      </c>
      <c r="B24" s="93" t="s">
        <v>61</v>
      </c>
      <c r="C24" s="94" t="s">
        <v>62</v>
      </c>
      <c r="D24" s="78"/>
      <c r="E24" s="78"/>
      <c r="F24" s="78"/>
      <c r="G24" s="78"/>
      <c r="H24" s="78"/>
      <c r="I24" s="78"/>
      <c r="M24" s="284"/>
      <c r="N24" s="285"/>
      <c r="O24" s="285"/>
      <c r="P24" s="285"/>
    </row>
    <row r="25" spans="1:16" s="231" customFormat="1" ht="15.75">
      <c r="A25" s="105" t="s">
        <v>40</v>
      </c>
      <c r="B25" s="93" t="s">
        <v>44</v>
      </c>
      <c r="C25" s="94" t="s">
        <v>45</v>
      </c>
      <c r="D25" s="78"/>
      <c r="E25" s="78"/>
      <c r="F25" s="78"/>
      <c r="G25" s="78"/>
      <c r="H25" s="78"/>
      <c r="I25" s="78"/>
      <c r="M25" s="284"/>
      <c r="N25" s="285"/>
      <c r="O25" s="285"/>
      <c r="P25" s="285"/>
    </row>
    <row r="26" spans="1:16" s="231" customFormat="1" ht="15.75">
      <c r="A26" s="105" t="s">
        <v>40</v>
      </c>
      <c r="B26" s="93" t="s">
        <v>46</v>
      </c>
      <c r="C26" s="94" t="s">
        <v>45</v>
      </c>
      <c r="D26" s="78"/>
      <c r="E26" s="78"/>
      <c r="F26" s="78"/>
      <c r="G26" s="78"/>
      <c r="H26" s="78"/>
      <c r="I26" s="78"/>
      <c r="M26" s="284"/>
      <c r="N26" s="285"/>
      <c r="O26" s="285"/>
      <c r="P26" s="285"/>
    </row>
    <row r="27" spans="1:16" s="231" customFormat="1" ht="15.75">
      <c r="A27" s="105" t="s">
        <v>40</v>
      </c>
      <c r="B27" s="93" t="s">
        <v>47</v>
      </c>
      <c r="C27" s="94" t="s">
        <v>233</v>
      </c>
      <c r="D27" s="78"/>
      <c r="E27" s="78"/>
      <c r="F27" s="78"/>
      <c r="G27" s="78"/>
      <c r="H27" s="78"/>
      <c r="I27" s="78"/>
      <c r="M27" s="284"/>
      <c r="N27" s="285"/>
      <c r="O27" s="285"/>
      <c r="P27" s="285"/>
    </row>
    <row r="28" spans="1:16" s="231" customFormat="1" ht="15.75">
      <c r="A28" s="105" t="s">
        <v>40</v>
      </c>
      <c r="B28" s="93" t="s">
        <v>49</v>
      </c>
      <c r="C28" s="94" t="s">
        <v>233</v>
      </c>
      <c r="D28" s="78"/>
      <c r="E28" s="78"/>
      <c r="F28" s="78"/>
      <c r="G28" s="78"/>
      <c r="H28" s="78"/>
      <c r="I28" s="78"/>
      <c r="M28" s="284"/>
      <c r="N28" s="285"/>
      <c r="O28" s="285"/>
      <c r="P28" s="285"/>
    </row>
    <row r="29" spans="1:16" s="231" customFormat="1" ht="15.75">
      <c r="A29" s="105" t="s">
        <v>40</v>
      </c>
      <c r="B29" s="93" t="s">
        <v>50</v>
      </c>
      <c r="C29" s="94" t="s">
        <v>51</v>
      </c>
      <c r="D29" s="78"/>
      <c r="E29" s="78"/>
      <c r="F29" s="78"/>
      <c r="G29" s="78"/>
      <c r="H29" s="78"/>
      <c r="I29" s="78"/>
      <c r="M29" s="284"/>
      <c r="N29" s="285"/>
      <c r="O29" s="285"/>
      <c r="P29" s="285"/>
    </row>
    <row r="30" spans="1:16" s="231" customFormat="1" ht="15.75">
      <c r="A30" s="105" t="s">
        <v>40</v>
      </c>
      <c r="B30" s="93" t="s">
        <v>52</v>
      </c>
      <c r="C30" s="94" t="s">
        <v>53</v>
      </c>
      <c r="D30" s="78"/>
      <c r="E30" s="78"/>
      <c r="F30" s="78"/>
      <c r="G30" s="78"/>
      <c r="H30" s="78"/>
      <c r="I30" s="78"/>
      <c r="M30" s="284"/>
      <c r="N30" s="285"/>
      <c r="O30" s="285"/>
      <c r="P30" s="285"/>
    </row>
    <row r="31" spans="1:16" s="231" customFormat="1" ht="15.75">
      <c r="A31" s="105" t="s">
        <v>40</v>
      </c>
      <c r="B31" s="93" t="s">
        <v>54</v>
      </c>
      <c r="C31" s="94" t="s">
        <v>43</v>
      </c>
      <c r="D31" s="78"/>
      <c r="E31" s="78"/>
      <c r="F31" s="78"/>
      <c r="G31" s="78"/>
      <c r="H31" s="78"/>
      <c r="I31" s="78"/>
      <c r="M31" s="284"/>
      <c r="N31" s="285"/>
      <c r="O31" s="285"/>
      <c r="P31" s="285"/>
    </row>
    <row r="32" spans="1:16" s="286" customFormat="1" ht="15.75">
      <c r="A32" s="105" t="s">
        <v>40</v>
      </c>
      <c r="B32" s="93" t="s">
        <v>55</v>
      </c>
      <c r="C32" s="94" t="s">
        <v>56</v>
      </c>
      <c r="D32" s="78"/>
      <c r="E32" s="78"/>
      <c r="F32" s="78"/>
      <c r="G32" s="78"/>
      <c r="H32" s="78"/>
      <c r="I32" s="78"/>
      <c r="M32" s="287"/>
      <c r="N32" s="288"/>
      <c r="O32" s="288"/>
      <c r="P32" s="288"/>
    </row>
    <row r="33" spans="1:237" s="231" customFormat="1" ht="15.75">
      <c r="A33" s="105" t="s">
        <v>40</v>
      </c>
      <c r="B33" s="93" t="s">
        <v>57</v>
      </c>
      <c r="C33" s="94" t="s">
        <v>58</v>
      </c>
      <c r="D33" s="78"/>
      <c r="E33" s="78"/>
      <c r="F33" s="78"/>
      <c r="G33" s="78"/>
      <c r="H33" s="78"/>
      <c r="I33" s="78"/>
      <c r="M33" s="284"/>
      <c r="N33" s="285"/>
      <c r="O33" s="285"/>
      <c r="P33" s="285"/>
    </row>
    <row r="34" spans="1:237" s="231" customFormat="1" ht="15.75">
      <c r="A34" s="92" t="s">
        <v>63</v>
      </c>
      <c r="B34" s="93" t="s">
        <v>64</v>
      </c>
      <c r="C34" s="94"/>
      <c r="D34" s="78"/>
      <c r="E34" s="78"/>
      <c r="F34" s="78"/>
      <c r="G34" s="78"/>
      <c r="H34" s="78"/>
      <c r="I34" s="78"/>
      <c r="M34" s="285"/>
      <c r="N34" s="285"/>
      <c r="O34" s="285"/>
      <c r="P34" s="285"/>
    </row>
    <row r="35" spans="1:237" s="231" customFormat="1" ht="15.75">
      <c r="A35" s="92" t="s">
        <v>63</v>
      </c>
      <c r="B35" s="93" t="s">
        <v>65</v>
      </c>
      <c r="C35" s="94"/>
      <c r="D35" s="78"/>
      <c r="E35" s="78"/>
      <c r="F35" s="78"/>
      <c r="G35" s="78"/>
      <c r="H35" s="78"/>
      <c r="I35" s="78"/>
      <c r="M35" s="285"/>
      <c r="N35" s="285"/>
      <c r="O35" s="285"/>
      <c r="P35" s="285"/>
    </row>
    <row r="36" spans="1:237" s="285" customFormat="1" ht="16.5" thickBot="1">
      <c r="A36" s="165"/>
      <c r="B36" s="129"/>
      <c r="C36" s="166"/>
      <c r="D36" s="131"/>
      <c r="E36" s="131"/>
      <c r="F36" s="131"/>
      <c r="G36" s="78"/>
      <c r="H36" s="131"/>
      <c r="I36" s="131"/>
      <c r="IC36" s="231"/>
    </row>
    <row r="37" spans="1:237" s="231" customFormat="1" ht="15.75">
      <c r="A37" s="435" t="s">
        <v>66</v>
      </c>
      <c r="B37" s="436"/>
      <c r="C37" s="436"/>
      <c r="D37" s="436"/>
      <c r="E37" s="436"/>
      <c r="F37" s="436"/>
      <c r="G37" s="436"/>
      <c r="H37" s="436"/>
      <c r="I37" s="437"/>
      <c r="M37" s="285"/>
      <c r="N37" s="285"/>
      <c r="O37" s="285"/>
      <c r="P37" s="285"/>
    </row>
    <row r="38" spans="1:237" s="289" customFormat="1" ht="15.75">
      <c r="A38" s="438" t="s">
        <v>7</v>
      </c>
      <c r="B38" s="438"/>
      <c r="C38" s="167" t="s">
        <v>8</v>
      </c>
      <c r="D38" s="167" t="s">
        <v>9</v>
      </c>
      <c r="E38" s="167" t="s">
        <v>10</v>
      </c>
      <c r="F38" s="167" t="s">
        <v>11</v>
      </c>
      <c r="G38" s="167" t="s">
        <v>12</v>
      </c>
      <c r="H38" s="167" t="s">
        <v>13</v>
      </c>
      <c r="I38" s="167" t="s">
        <v>14</v>
      </c>
      <c r="M38" s="165"/>
      <c r="N38" s="165"/>
      <c r="O38" s="165"/>
      <c r="P38" s="165"/>
    </row>
    <row r="39" spans="1:237" s="177" customFormat="1" ht="15.75">
      <c r="A39" s="92" t="s">
        <v>26</v>
      </c>
      <c r="B39" s="93" t="s">
        <v>67</v>
      </c>
      <c r="C39" s="117" t="s">
        <v>68</v>
      </c>
      <c r="D39" s="78"/>
      <c r="E39" s="78"/>
      <c r="F39" s="78"/>
      <c r="G39" s="78"/>
      <c r="H39" s="78"/>
      <c r="I39" s="78"/>
      <c r="M39" s="290"/>
      <c r="N39" s="290"/>
      <c r="O39" s="290"/>
      <c r="P39" s="290"/>
    </row>
    <row r="40" spans="1:237" s="177" customFormat="1" ht="15.75">
      <c r="A40" s="92" t="s">
        <v>69</v>
      </c>
      <c r="B40" s="93" t="s">
        <v>70</v>
      </c>
      <c r="C40" s="117" t="s">
        <v>71</v>
      </c>
      <c r="D40" s="78"/>
      <c r="E40" s="78"/>
      <c r="F40" s="78"/>
      <c r="G40" s="78"/>
      <c r="H40" s="78"/>
      <c r="I40" s="78"/>
      <c r="M40" s="290"/>
      <c r="N40" s="290"/>
      <c r="O40" s="290"/>
      <c r="P40" s="290"/>
    </row>
    <row r="41" spans="1:237" s="177" customFormat="1" ht="15.75">
      <c r="A41" s="92" t="s">
        <v>72</v>
      </c>
      <c r="B41" s="120" t="s">
        <v>73</v>
      </c>
      <c r="C41" s="117" t="s">
        <v>74</v>
      </c>
      <c r="D41" s="78"/>
      <c r="E41" s="78"/>
      <c r="F41" s="78"/>
      <c r="G41" s="78"/>
      <c r="H41" s="78"/>
      <c r="I41" s="78"/>
      <c r="M41" s="290"/>
      <c r="N41" s="290"/>
      <c r="O41" s="290"/>
      <c r="P41" s="290"/>
    </row>
    <row r="42" spans="1:237" s="231" customFormat="1" ht="15.75">
      <c r="A42" s="92" t="s">
        <v>75</v>
      </c>
      <c r="B42" s="93" t="s">
        <v>76</v>
      </c>
      <c r="C42" s="117" t="s">
        <v>77</v>
      </c>
      <c r="D42" s="78"/>
      <c r="E42" s="78"/>
      <c r="F42" s="78"/>
      <c r="G42" s="78"/>
      <c r="H42" s="78"/>
      <c r="I42" s="78"/>
      <c r="M42" s="285"/>
      <c r="N42" s="285"/>
      <c r="O42" s="285"/>
      <c r="P42" s="285"/>
    </row>
    <row r="43" spans="1:237" s="286" customFormat="1" ht="15.75">
      <c r="A43" s="92" t="s">
        <v>75</v>
      </c>
      <c r="B43" s="93" t="s">
        <v>78</v>
      </c>
      <c r="C43" s="117" t="s">
        <v>43</v>
      </c>
      <c r="D43" s="78"/>
      <c r="E43" s="78"/>
      <c r="F43" s="78"/>
      <c r="G43" s="78"/>
      <c r="H43" s="78"/>
      <c r="I43" s="78"/>
      <c r="M43" s="288"/>
      <c r="N43" s="288"/>
      <c r="O43" s="288"/>
      <c r="P43" s="288"/>
    </row>
    <row r="44" spans="1:237" s="231" customFormat="1" ht="15.75">
      <c r="A44" s="92" t="s">
        <v>79</v>
      </c>
      <c r="B44" s="93" t="s">
        <v>80</v>
      </c>
      <c r="C44" s="117" t="s">
        <v>43</v>
      </c>
      <c r="D44" s="78"/>
      <c r="E44" s="78"/>
      <c r="F44" s="78"/>
      <c r="G44" s="78"/>
      <c r="H44" s="78"/>
      <c r="I44" s="78"/>
      <c r="M44" s="285"/>
      <c r="N44" s="285"/>
      <c r="O44" s="285"/>
      <c r="P44" s="285"/>
    </row>
    <row r="45" spans="1:237" s="231" customFormat="1" ht="15.75">
      <c r="A45" s="92" t="s">
        <v>75</v>
      </c>
      <c r="B45" s="93" t="s">
        <v>81</v>
      </c>
      <c r="C45" s="117" t="s">
        <v>43</v>
      </c>
      <c r="D45" s="78"/>
      <c r="E45" s="78"/>
      <c r="F45" s="78"/>
      <c r="G45" s="78"/>
      <c r="H45" s="78"/>
      <c r="I45" s="78"/>
      <c r="M45" s="285"/>
      <c r="N45" s="285"/>
      <c r="O45" s="285"/>
      <c r="P45" s="285"/>
    </row>
    <row r="46" spans="1:237" s="231" customFormat="1" ht="15.75">
      <c r="A46" s="92" t="s">
        <v>82</v>
      </c>
      <c r="B46" s="93" t="s">
        <v>83</v>
      </c>
      <c r="C46" s="117" t="s">
        <v>84</v>
      </c>
      <c r="D46" s="78">
        <v>87781</v>
      </c>
      <c r="E46" s="78">
        <v>1100</v>
      </c>
      <c r="F46" s="78">
        <f>(D46-E46)*0.125</f>
        <v>10835.125</v>
      </c>
      <c r="G46" s="78">
        <v>5884.04</v>
      </c>
      <c r="H46" s="78">
        <f t="shared" ref="H46" si="3">(D46-E46+F46+G46)*0.005</f>
        <v>517.00082499999996</v>
      </c>
      <c r="I46" s="78">
        <f t="shared" ref="I46" si="4">D46-E46+F46+H46+G46</f>
        <v>103917.16582499999</v>
      </c>
      <c r="M46" s="285"/>
      <c r="N46" s="285"/>
      <c r="O46" s="285"/>
      <c r="P46" s="285"/>
    </row>
    <row r="47" spans="1:237" s="231" customFormat="1" ht="15.75">
      <c r="A47" s="92" t="s">
        <v>91</v>
      </c>
      <c r="B47" s="93" t="s">
        <v>92</v>
      </c>
      <c r="C47" s="117" t="s">
        <v>93</v>
      </c>
      <c r="D47" s="78"/>
      <c r="E47" s="78"/>
      <c r="F47" s="78"/>
      <c r="G47" s="78"/>
      <c r="H47" s="78"/>
      <c r="I47" s="78"/>
      <c r="M47" s="285"/>
      <c r="N47" s="285"/>
      <c r="O47" s="285"/>
      <c r="P47" s="285"/>
    </row>
    <row r="48" spans="1:237" s="286" customFormat="1" ht="15.75">
      <c r="A48" s="92" t="s">
        <v>94</v>
      </c>
      <c r="B48" s="93" t="s">
        <v>95</v>
      </c>
      <c r="C48" s="121" t="s">
        <v>96</v>
      </c>
      <c r="D48" s="78"/>
      <c r="E48" s="78"/>
      <c r="F48" s="78"/>
      <c r="G48" s="78"/>
      <c r="H48" s="78"/>
      <c r="I48" s="78"/>
      <c r="M48" s="288"/>
      <c r="N48" s="288"/>
      <c r="O48" s="288"/>
      <c r="P48" s="288"/>
    </row>
    <row r="49" spans="1:16" s="286" customFormat="1" ht="15.75">
      <c r="A49" s="92" t="s">
        <v>94</v>
      </c>
      <c r="B49" s="93" t="s">
        <v>97</v>
      </c>
      <c r="C49" s="121" t="s">
        <v>98</v>
      </c>
      <c r="D49" s="78"/>
      <c r="E49" s="78"/>
      <c r="F49" s="78"/>
      <c r="G49" s="78"/>
      <c r="H49" s="78"/>
      <c r="I49" s="78"/>
      <c r="M49" s="288"/>
      <c r="N49" s="288"/>
      <c r="O49" s="288"/>
      <c r="P49" s="288"/>
    </row>
    <row r="50" spans="1:16" s="231" customFormat="1" ht="15.75">
      <c r="A50" s="92" t="s">
        <v>99</v>
      </c>
      <c r="B50" s="93" t="s">
        <v>100</v>
      </c>
      <c r="C50" s="121" t="s">
        <v>101</v>
      </c>
      <c r="D50" s="78"/>
      <c r="E50" s="78"/>
      <c r="F50" s="78"/>
      <c r="G50" s="78"/>
      <c r="H50" s="78"/>
      <c r="I50" s="78"/>
      <c r="M50" s="285"/>
      <c r="N50" s="285"/>
      <c r="O50" s="285"/>
      <c r="P50" s="285"/>
    </row>
    <row r="51" spans="1:16" s="231" customFormat="1" ht="15.75">
      <c r="A51" s="92" t="s">
        <v>99</v>
      </c>
      <c r="B51" s="93" t="s">
        <v>102</v>
      </c>
      <c r="C51" s="121" t="s">
        <v>101</v>
      </c>
      <c r="D51" s="78"/>
      <c r="E51" s="78"/>
      <c r="F51" s="78"/>
      <c r="G51" s="78"/>
      <c r="H51" s="78"/>
      <c r="I51" s="78"/>
      <c r="M51" s="285"/>
      <c r="N51" s="285"/>
      <c r="O51" s="285"/>
      <c r="P51" s="285"/>
    </row>
    <row r="52" spans="1:16" s="231" customFormat="1" ht="15.75">
      <c r="A52" s="92" t="s">
        <v>105</v>
      </c>
      <c r="B52" s="93" t="s">
        <v>106</v>
      </c>
      <c r="C52" s="121" t="s">
        <v>107</v>
      </c>
      <c r="D52" s="78"/>
      <c r="E52" s="78"/>
      <c r="F52" s="78"/>
      <c r="G52" s="78"/>
      <c r="H52" s="78"/>
      <c r="I52" s="78"/>
      <c r="M52" s="285"/>
      <c r="N52" s="285"/>
      <c r="O52" s="285"/>
      <c r="P52" s="285"/>
    </row>
    <row r="53" spans="1:16" s="231" customFormat="1" ht="15.75">
      <c r="A53" s="92" t="s">
        <v>108</v>
      </c>
      <c r="B53" s="93" t="s">
        <v>109</v>
      </c>
      <c r="C53" s="121" t="s">
        <v>110</v>
      </c>
      <c r="D53" s="169"/>
      <c r="E53" s="169"/>
      <c r="F53" s="78"/>
      <c r="G53" s="78"/>
      <c r="H53" s="169"/>
      <c r="I53" s="169"/>
      <c r="M53" s="285"/>
      <c r="N53" s="285"/>
      <c r="O53" s="285"/>
      <c r="P53" s="285"/>
    </row>
    <row r="54" spans="1:16" s="231" customFormat="1" ht="15.75">
      <c r="A54" s="92" t="s">
        <v>108</v>
      </c>
      <c r="B54" s="93" t="s">
        <v>111</v>
      </c>
      <c r="C54" s="94" t="s">
        <v>98</v>
      </c>
      <c r="D54" s="78"/>
      <c r="E54" s="78"/>
      <c r="F54" s="78"/>
      <c r="G54" s="78"/>
      <c r="H54" s="78"/>
      <c r="I54" s="78"/>
      <c r="M54" s="285"/>
      <c r="N54" s="285"/>
      <c r="O54" s="285"/>
      <c r="P54" s="285"/>
    </row>
    <row r="55" spans="1:16" s="289" customFormat="1">
      <c r="A55" s="92" t="s">
        <v>99</v>
      </c>
      <c r="B55" s="93" t="s">
        <v>103</v>
      </c>
      <c r="C55" s="121" t="s">
        <v>104</v>
      </c>
      <c r="D55" s="78"/>
      <c r="E55" s="78"/>
      <c r="F55" s="78"/>
      <c r="G55" s="78"/>
      <c r="H55" s="78"/>
      <c r="I55" s="78"/>
      <c r="M55" s="165"/>
      <c r="N55" s="165"/>
      <c r="O55" s="165"/>
      <c r="P55" s="165"/>
    </row>
    <row r="56" spans="1:16" s="231" customFormat="1" ht="15.75">
      <c r="A56" s="92" t="s">
        <v>85</v>
      </c>
      <c r="B56" s="93" t="s">
        <v>86</v>
      </c>
      <c r="C56" s="117" t="s">
        <v>87</v>
      </c>
      <c r="D56" s="78"/>
      <c r="E56" s="78"/>
      <c r="F56" s="78"/>
      <c r="G56" s="78"/>
      <c r="H56" s="78"/>
      <c r="I56" s="78"/>
      <c r="M56" s="285"/>
      <c r="N56" s="285"/>
      <c r="O56" s="285"/>
      <c r="P56" s="285"/>
    </row>
    <row r="57" spans="1:16" s="286" customFormat="1" ht="15.75">
      <c r="A57" s="92" t="s">
        <v>88</v>
      </c>
      <c r="B57" s="93" t="s">
        <v>89</v>
      </c>
      <c r="C57" s="117" t="s">
        <v>90</v>
      </c>
      <c r="D57" s="82"/>
      <c r="E57" s="78"/>
      <c r="F57" s="78"/>
      <c r="G57" s="78"/>
      <c r="H57" s="78"/>
      <c r="I57" s="78"/>
    </row>
    <row r="58" spans="1:16" s="231" customFormat="1" ht="15.75">
      <c r="A58" s="92" t="s">
        <v>63</v>
      </c>
      <c r="B58" s="93" t="s">
        <v>112</v>
      </c>
      <c r="C58" s="122"/>
      <c r="D58" s="78"/>
      <c r="E58" s="78"/>
      <c r="F58" s="78"/>
      <c r="G58" s="78"/>
      <c r="H58" s="78"/>
      <c r="I58" s="78"/>
      <c r="M58" s="285"/>
      <c r="N58" s="285"/>
      <c r="O58" s="285"/>
      <c r="P58" s="285"/>
    </row>
    <row r="59" spans="1:16" s="231" customFormat="1" ht="15.75">
      <c r="A59" s="92" t="s">
        <v>63</v>
      </c>
      <c r="B59" s="93" t="s">
        <v>113</v>
      </c>
      <c r="C59" s="122"/>
      <c r="D59" s="78"/>
      <c r="E59" s="78"/>
      <c r="F59" s="78"/>
      <c r="G59" s="78"/>
      <c r="H59" s="78"/>
      <c r="I59" s="78"/>
      <c r="M59" s="285"/>
      <c r="N59" s="285"/>
      <c r="O59" s="285"/>
      <c r="P59" s="285"/>
    </row>
    <row r="60" spans="1:16" s="231" customFormat="1" ht="15.75">
      <c r="A60" s="92" t="s">
        <v>63</v>
      </c>
      <c r="B60" s="93" t="s">
        <v>115</v>
      </c>
      <c r="C60" s="122"/>
      <c r="D60" s="78"/>
      <c r="E60" s="78"/>
      <c r="F60" s="78"/>
      <c r="G60" s="78"/>
      <c r="H60" s="78"/>
      <c r="I60" s="78"/>
      <c r="M60" s="284"/>
      <c r="N60" s="284"/>
      <c r="O60" s="284"/>
      <c r="P60" s="284"/>
    </row>
    <row r="61" spans="1:16" s="231" customFormat="1" ht="15.75">
      <c r="A61" s="92" t="s">
        <v>63</v>
      </c>
      <c r="B61" s="93" t="s">
        <v>114</v>
      </c>
      <c r="C61" s="122"/>
      <c r="D61" s="78"/>
      <c r="E61" s="78"/>
      <c r="F61" s="78"/>
      <c r="G61" s="78"/>
      <c r="H61" s="78"/>
      <c r="I61" s="78"/>
      <c r="M61" s="284"/>
      <c r="N61" s="284"/>
      <c r="O61" s="284"/>
      <c r="P61" s="284"/>
    </row>
    <row r="62" spans="1:16" s="231" customFormat="1" ht="15.75">
      <c r="A62" s="92" t="s">
        <v>63</v>
      </c>
      <c r="B62" s="93" t="s">
        <v>116</v>
      </c>
      <c r="C62" s="122"/>
      <c r="D62" s="78"/>
      <c r="E62" s="78"/>
      <c r="F62" s="78"/>
      <c r="G62" s="78"/>
      <c r="H62" s="78"/>
      <c r="I62" s="78"/>
      <c r="M62" s="284"/>
      <c r="N62" s="284"/>
      <c r="O62" s="284"/>
      <c r="P62" s="284"/>
    </row>
    <row r="63" spans="1:16" s="231" customFormat="1" ht="16.5" thickBot="1">
      <c r="A63" s="123" t="s">
        <v>63</v>
      </c>
      <c r="B63" s="124" t="s">
        <v>117</v>
      </c>
      <c r="C63" s="122"/>
      <c r="D63" s="78"/>
      <c r="E63" s="78"/>
      <c r="F63" s="78"/>
      <c r="G63" s="78"/>
      <c r="H63" s="78"/>
      <c r="I63" s="78"/>
      <c r="M63" s="284"/>
      <c r="N63" s="284"/>
      <c r="O63" s="284"/>
      <c r="P63" s="284"/>
    </row>
    <row r="64" spans="1:16" s="231" customFormat="1" ht="16.5" thickBot="1">
      <c r="A64" s="165"/>
      <c r="B64" s="170"/>
      <c r="C64" s="171"/>
      <c r="D64" s="172"/>
      <c r="E64" s="172"/>
      <c r="F64" s="172"/>
      <c r="G64" s="172"/>
      <c r="H64" s="172"/>
      <c r="I64" s="172"/>
      <c r="M64" s="285"/>
      <c r="N64" s="285"/>
      <c r="O64" s="285"/>
      <c r="P64" s="285"/>
    </row>
    <row r="65" spans="1:16" s="231" customFormat="1" ht="16.5" thickBot="1">
      <c r="A65" s="416" t="s">
        <v>118</v>
      </c>
      <c r="B65" s="417"/>
      <c r="C65" s="417"/>
      <c r="D65" s="417"/>
      <c r="E65" s="417"/>
      <c r="F65" s="417"/>
      <c r="G65" s="417"/>
      <c r="H65" s="417"/>
      <c r="I65" s="418"/>
      <c r="M65" s="285"/>
      <c r="N65" s="285"/>
      <c r="O65" s="285"/>
      <c r="P65" s="285"/>
    </row>
    <row r="66" spans="1:16" s="231" customFormat="1" ht="15.75">
      <c r="A66" s="425" t="s">
        <v>7</v>
      </c>
      <c r="B66" s="425"/>
      <c r="C66" s="113" t="s">
        <v>8</v>
      </c>
      <c r="D66" s="113" t="s">
        <v>9</v>
      </c>
      <c r="E66" s="113" t="s">
        <v>10</v>
      </c>
      <c r="F66" s="113" t="s">
        <v>11</v>
      </c>
      <c r="G66" s="113" t="s">
        <v>12</v>
      </c>
      <c r="H66" s="113" t="s">
        <v>13</v>
      </c>
      <c r="I66" s="113" t="s">
        <v>14</v>
      </c>
      <c r="M66" s="285"/>
      <c r="N66" s="285"/>
      <c r="O66" s="285"/>
      <c r="P66" s="285"/>
    </row>
    <row r="67" spans="1:16" s="231" customFormat="1" ht="15.75">
      <c r="A67" s="134" t="s">
        <v>124</v>
      </c>
      <c r="B67" s="135" t="s">
        <v>125</v>
      </c>
      <c r="C67" s="94" t="s">
        <v>68</v>
      </c>
      <c r="D67" s="82"/>
      <c r="E67" s="78"/>
      <c r="F67" s="78"/>
      <c r="G67" s="78"/>
      <c r="H67" s="78"/>
      <c r="I67" s="78"/>
      <c r="M67" s="285"/>
      <c r="N67" s="285"/>
      <c r="O67" s="285"/>
      <c r="P67" s="285"/>
    </row>
    <row r="68" spans="1:16" s="231" customFormat="1" ht="15.75">
      <c r="A68" s="134" t="s">
        <v>124</v>
      </c>
      <c r="B68" s="135" t="s">
        <v>126</v>
      </c>
      <c r="C68" s="94" t="s">
        <v>127</v>
      </c>
      <c r="D68" s="82"/>
      <c r="E68" s="78"/>
      <c r="F68" s="78"/>
      <c r="G68" s="78"/>
      <c r="H68" s="78"/>
      <c r="I68" s="78"/>
      <c r="M68" s="285"/>
      <c r="N68" s="285"/>
      <c r="O68" s="285"/>
      <c r="P68" s="285"/>
    </row>
    <row r="69" spans="1:16" s="177" customFormat="1" ht="15.75">
      <c r="A69" s="134" t="s">
        <v>124</v>
      </c>
      <c r="B69" s="135" t="s">
        <v>128</v>
      </c>
      <c r="C69" s="94" t="s">
        <v>127</v>
      </c>
      <c r="D69" s="82"/>
      <c r="E69" s="78"/>
      <c r="F69" s="78"/>
      <c r="G69" s="78"/>
      <c r="H69" s="78"/>
      <c r="I69" s="78"/>
      <c r="J69" s="286"/>
      <c r="M69" s="290"/>
      <c r="N69" s="290"/>
      <c r="O69" s="290"/>
      <c r="P69" s="290"/>
    </row>
    <row r="70" spans="1:16" s="177" customFormat="1" ht="15.75">
      <c r="A70" s="134" t="s">
        <v>129</v>
      </c>
      <c r="B70" s="135" t="s">
        <v>130</v>
      </c>
      <c r="C70" s="94" t="s">
        <v>131</v>
      </c>
      <c r="D70" s="82"/>
      <c r="E70" s="78"/>
      <c r="F70" s="78"/>
      <c r="G70" s="78"/>
      <c r="H70" s="78"/>
      <c r="I70" s="78"/>
      <c r="M70" s="290"/>
      <c r="N70" s="290"/>
      <c r="O70" s="290"/>
      <c r="P70" s="290"/>
    </row>
    <row r="71" spans="1:16" s="177" customFormat="1" ht="15.75">
      <c r="A71" s="134" t="s">
        <v>132</v>
      </c>
      <c r="B71" s="135" t="s">
        <v>133</v>
      </c>
      <c r="C71" s="94" t="s">
        <v>134</v>
      </c>
      <c r="D71" s="82"/>
      <c r="E71" s="78"/>
      <c r="F71" s="78"/>
      <c r="G71" s="78"/>
      <c r="H71" s="78"/>
      <c r="I71" s="78"/>
      <c r="M71" s="290"/>
      <c r="N71" s="290"/>
      <c r="O71" s="290"/>
      <c r="P71" s="290"/>
    </row>
    <row r="72" spans="1:16" s="171" customFormat="1">
      <c r="A72" s="134" t="s">
        <v>132</v>
      </c>
      <c r="B72" s="135" t="s">
        <v>135</v>
      </c>
      <c r="C72" s="94" t="s">
        <v>134</v>
      </c>
      <c r="D72" s="82"/>
      <c r="E72" s="78"/>
      <c r="F72" s="78"/>
      <c r="G72" s="78"/>
      <c r="H72" s="78"/>
      <c r="I72" s="78"/>
      <c r="M72" s="130"/>
      <c r="N72" s="130"/>
      <c r="O72" s="130"/>
      <c r="P72" s="130"/>
    </row>
    <row r="73" spans="1:16" s="286" customFormat="1" ht="15.75">
      <c r="A73" s="134" t="s">
        <v>119</v>
      </c>
      <c r="B73" s="135" t="s">
        <v>120</v>
      </c>
      <c r="C73" s="94" t="s">
        <v>121</v>
      </c>
      <c r="D73" s="82"/>
      <c r="E73" s="78"/>
      <c r="F73" s="78"/>
      <c r="G73" s="78"/>
      <c r="H73" s="78"/>
      <c r="I73" s="78"/>
      <c r="J73" s="177"/>
      <c r="M73" s="288"/>
      <c r="N73" s="288"/>
      <c r="O73" s="288"/>
      <c r="P73" s="288"/>
    </row>
    <row r="74" spans="1:16" s="286" customFormat="1" ht="15.75">
      <c r="A74" s="136" t="s">
        <v>119</v>
      </c>
      <c r="B74" s="137" t="s">
        <v>122</v>
      </c>
      <c r="C74" s="94" t="s">
        <v>123</v>
      </c>
      <c r="D74" s="82"/>
      <c r="E74" s="78"/>
      <c r="F74" s="78"/>
      <c r="G74" s="78"/>
      <c r="H74" s="78"/>
      <c r="I74" s="78"/>
      <c r="J74" s="177"/>
      <c r="M74" s="288"/>
      <c r="N74" s="288"/>
      <c r="O74" s="288"/>
      <c r="P74" s="288"/>
    </row>
    <row r="75" spans="1:16" s="231" customFormat="1" ht="15.75">
      <c r="A75" s="92" t="s">
        <v>63</v>
      </c>
      <c r="B75" s="93" t="s">
        <v>136</v>
      </c>
      <c r="C75" s="122"/>
      <c r="D75" s="78"/>
      <c r="E75" s="78"/>
      <c r="F75" s="78"/>
      <c r="G75" s="78"/>
      <c r="H75" s="78"/>
      <c r="I75" s="78"/>
      <c r="J75" s="286"/>
      <c r="M75" s="285"/>
      <c r="N75" s="285"/>
      <c r="O75" s="285"/>
      <c r="P75" s="285"/>
    </row>
    <row r="76" spans="1:16" s="231" customFormat="1" ht="15.75">
      <c r="A76" s="92" t="s">
        <v>63</v>
      </c>
      <c r="B76" s="93" t="s">
        <v>137</v>
      </c>
      <c r="C76" s="122"/>
      <c r="D76" s="78"/>
      <c r="E76" s="78"/>
      <c r="F76" s="78"/>
      <c r="G76" s="78"/>
      <c r="H76" s="78"/>
      <c r="I76" s="78"/>
      <c r="M76" s="285"/>
      <c r="N76" s="285"/>
      <c r="O76" s="285"/>
      <c r="P76" s="285"/>
    </row>
    <row r="77" spans="1:16" s="231" customFormat="1" ht="16.5" thickBot="1">
      <c r="A77" s="123" t="s">
        <v>63</v>
      </c>
      <c r="B77" s="124" t="s">
        <v>138</v>
      </c>
      <c r="C77" s="125"/>
      <c r="D77" s="78"/>
      <c r="E77" s="78"/>
      <c r="F77" s="78"/>
      <c r="G77" s="78"/>
      <c r="H77" s="78"/>
      <c r="I77" s="78"/>
      <c r="M77" s="285"/>
      <c r="N77" s="285"/>
      <c r="O77" s="285"/>
      <c r="P77" s="285"/>
    </row>
    <row r="78" spans="1:16" s="231" customFormat="1" ht="16.5" thickBot="1">
      <c r="A78" s="173"/>
      <c r="B78" s="174"/>
      <c r="C78" s="175"/>
      <c r="D78" s="176"/>
      <c r="E78" s="176"/>
      <c r="F78" s="131"/>
      <c r="G78" s="131"/>
      <c r="H78" s="131"/>
      <c r="I78" s="131"/>
      <c r="M78" s="285"/>
      <c r="N78" s="285"/>
      <c r="O78" s="285"/>
      <c r="P78" s="285"/>
    </row>
    <row r="79" spans="1:16" s="231" customFormat="1" ht="16.5" thickBot="1">
      <c r="A79" s="426" t="s">
        <v>139</v>
      </c>
      <c r="B79" s="427"/>
      <c r="C79" s="427"/>
      <c r="D79" s="427"/>
      <c r="E79" s="428"/>
      <c r="F79" s="172"/>
      <c r="G79" s="172"/>
      <c r="H79" s="172"/>
      <c r="I79" s="172"/>
      <c r="M79" s="285"/>
      <c r="N79" s="285"/>
      <c r="O79" s="285"/>
      <c r="P79" s="285"/>
    </row>
    <row r="80" spans="1:16" s="231" customFormat="1" ht="16.5" thickBot="1">
      <c r="A80" s="426" t="s">
        <v>140</v>
      </c>
      <c r="B80" s="428"/>
      <c r="C80" s="177"/>
      <c r="D80" s="429" t="s">
        <v>141</v>
      </c>
      <c r="E80" s="430"/>
      <c r="F80" s="172"/>
      <c r="G80" s="172"/>
      <c r="H80" s="172"/>
      <c r="I80" s="172"/>
      <c r="M80" s="285"/>
      <c r="N80" s="285"/>
      <c r="O80" s="285"/>
      <c r="P80" s="285"/>
    </row>
    <row r="81" spans="1:16" s="231" customFormat="1" ht="15.75">
      <c r="A81" s="178" t="s">
        <v>142</v>
      </c>
      <c r="B81" s="179" t="s">
        <v>143</v>
      </c>
      <c r="C81" s="171"/>
      <c r="D81" s="180" t="s">
        <v>142</v>
      </c>
      <c r="E81" s="180" t="s">
        <v>143</v>
      </c>
      <c r="F81" s="172"/>
      <c r="G81" s="172"/>
      <c r="H81" s="172"/>
      <c r="I81" s="172"/>
      <c r="M81" s="285"/>
      <c r="N81" s="285"/>
      <c r="O81" s="285"/>
      <c r="P81" s="285"/>
    </row>
    <row r="82" spans="1:16" s="231" customFormat="1" ht="15.75">
      <c r="A82" s="181" t="s">
        <v>144</v>
      </c>
      <c r="B82" s="182">
        <v>300</v>
      </c>
      <c r="C82" s="171"/>
      <c r="D82" s="122" t="s">
        <v>145</v>
      </c>
      <c r="E82" s="183">
        <v>300</v>
      </c>
      <c r="F82" s="172"/>
      <c r="G82" s="172"/>
      <c r="H82" s="172"/>
      <c r="I82" s="172"/>
      <c r="M82" s="285"/>
      <c r="N82" s="285"/>
      <c r="O82" s="285"/>
      <c r="P82" s="285"/>
    </row>
    <row r="83" spans="1:16" s="231" customFormat="1" ht="15.75">
      <c r="A83" s="181" t="s">
        <v>146</v>
      </c>
      <c r="B83" s="182">
        <v>400</v>
      </c>
      <c r="C83" s="171"/>
      <c r="D83" s="122" t="s">
        <v>147</v>
      </c>
      <c r="E83" s="183">
        <v>400</v>
      </c>
      <c r="F83" s="172"/>
      <c r="G83" s="172"/>
      <c r="H83" s="172"/>
      <c r="I83" s="172"/>
      <c r="M83" s="285"/>
      <c r="N83" s="285"/>
      <c r="O83" s="285"/>
      <c r="P83" s="285"/>
    </row>
    <row r="84" spans="1:16" s="231" customFormat="1" ht="15.75">
      <c r="A84" s="181" t="s">
        <v>148</v>
      </c>
      <c r="B84" s="182">
        <v>500</v>
      </c>
      <c r="C84" s="171"/>
      <c r="D84" s="122" t="s">
        <v>149</v>
      </c>
      <c r="E84" s="183">
        <v>500</v>
      </c>
      <c r="F84" s="172"/>
      <c r="G84" s="172"/>
      <c r="H84" s="172"/>
      <c r="I84" s="172"/>
      <c r="M84" s="285"/>
      <c r="N84" s="285"/>
      <c r="O84" s="285"/>
      <c r="P84" s="285"/>
    </row>
    <row r="85" spans="1:16" s="231" customFormat="1" ht="15.75">
      <c r="A85" s="181" t="s">
        <v>150</v>
      </c>
      <c r="B85" s="182">
        <v>600</v>
      </c>
      <c r="C85" s="171"/>
      <c r="D85" s="122" t="s">
        <v>151</v>
      </c>
      <c r="E85" s="183">
        <v>600</v>
      </c>
      <c r="F85" s="172"/>
      <c r="G85" s="172"/>
      <c r="H85" s="172"/>
      <c r="I85" s="172"/>
    </row>
    <row r="86" spans="1:16" s="231" customFormat="1" ht="15.75">
      <c r="A86" s="181" t="s">
        <v>152</v>
      </c>
      <c r="B86" s="182">
        <v>700</v>
      </c>
      <c r="C86" s="171"/>
      <c r="D86" s="122" t="s">
        <v>153</v>
      </c>
      <c r="E86" s="183">
        <v>700</v>
      </c>
      <c r="F86" s="172"/>
      <c r="G86" s="172"/>
      <c r="H86" s="172"/>
      <c r="I86" s="172"/>
    </row>
    <row r="87" spans="1:16" s="231" customFormat="1" ht="15.75">
      <c r="A87" s="181" t="s">
        <v>154</v>
      </c>
      <c r="B87" s="182">
        <v>800</v>
      </c>
      <c r="C87" s="171"/>
      <c r="D87" s="122" t="s">
        <v>155</v>
      </c>
      <c r="E87" s="183">
        <v>750</v>
      </c>
      <c r="F87" s="172"/>
      <c r="G87" s="172"/>
      <c r="H87" s="172"/>
      <c r="I87" s="172"/>
    </row>
    <row r="88" spans="1:16" s="231" customFormat="1" ht="15.75">
      <c r="A88" s="184" t="s">
        <v>156</v>
      </c>
      <c r="B88" s="185">
        <v>900</v>
      </c>
      <c r="C88" s="171"/>
      <c r="D88" s="122" t="s">
        <v>157</v>
      </c>
      <c r="E88" s="183">
        <v>800</v>
      </c>
      <c r="F88" s="172"/>
      <c r="G88" s="172"/>
      <c r="H88" s="172"/>
      <c r="I88" s="172"/>
    </row>
    <row r="89" spans="1:16" s="231" customFormat="1" ht="15.75">
      <c r="A89" s="165" t="s">
        <v>235</v>
      </c>
      <c r="B89" s="186"/>
      <c r="C89" s="171"/>
      <c r="D89" s="130"/>
      <c r="E89" s="187"/>
      <c r="F89" s="172"/>
      <c r="G89" s="172"/>
      <c r="H89" s="172"/>
      <c r="I89" s="172"/>
    </row>
    <row r="90" spans="1:16" s="231" customFormat="1" ht="15.75">
      <c r="A90" s="188" t="s">
        <v>159</v>
      </c>
      <c r="B90" s="189"/>
      <c r="C90" s="190"/>
      <c r="D90" s="190"/>
      <c r="E90" s="190"/>
      <c r="F90" s="190"/>
      <c r="G90" s="190"/>
      <c r="H90" s="190"/>
      <c r="I90" s="190"/>
    </row>
    <row r="91" spans="1:16" s="231" customFormat="1" ht="15.75">
      <c r="A91" s="188" t="s">
        <v>160</v>
      </c>
      <c r="B91" s="189"/>
      <c r="C91" s="190"/>
      <c r="D91" s="190"/>
      <c r="E91" s="190"/>
      <c r="F91" s="190"/>
      <c r="G91" s="190"/>
      <c r="H91" s="190"/>
      <c r="I91" s="190"/>
    </row>
    <row r="92" spans="1:16" s="96" customFormat="1">
      <c r="B92" s="191"/>
      <c r="C92" s="192"/>
      <c r="D92" s="192"/>
      <c r="E92" s="192"/>
      <c r="F92" s="192"/>
      <c r="G92" s="192"/>
      <c r="H92" s="192"/>
      <c r="I92" s="192"/>
    </row>
    <row r="93" spans="1:16" s="96" customFormat="1">
      <c r="B93" s="191"/>
      <c r="C93" s="192"/>
      <c r="D93" s="192"/>
      <c r="E93" s="192"/>
      <c r="F93" s="192"/>
      <c r="G93" s="192"/>
      <c r="H93" s="192"/>
      <c r="I93" s="192"/>
    </row>
    <row r="94" spans="1:16" s="96" customFormat="1">
      <c r="B94" s="191"/>
      <c r="C94" s="192"/>
      <c r="D94" s="192"/>
      <c r="E94" s="192"/>
      <c r="F94" s="192"/>
      <c r="G94" s="192"/>
      <c r="H94" s="192"/>
      <c r="I94" s="192"/>
    </row>
    <row r="95" spans="1:16" s="96" customFormat="1">
      <c r="B95" s="191"/>
      <c r="C95" s="192"/>
      <c r="D95" s="192"/>
      <c r="E95" s="192"/>
      <c r="F95" s="192"/>
      <c r="G95" s="192"/>
      <c r="H95" s="192"/>
      <c r="I95" s="192"/>
    </row>
    <row r="96" spans="1:16" s="96" customFormat="1">
      <c r="B96" s="191"/>
      <c r="C96" s="192"/>
      <c r="D96" s="192"/>
      <c r="E96" s="192"/>
      <c r="F96" s="192"/>
      <c r="G96" s="192"/>
      <c r="H96" s="192"/>
      <c r="I96" s="192"/>
    </row>
    <row r="97" spans="1:9" s="96" customFormat="1">
      <c r="B97" s="191"/>
      <c r="C97" s="192"/>
      <c r="D97" s="192"/>
      <c r="E97" s="192"/>
      <c r="F97" s="192"/>
      <c r="G97" s="192"/>
      <c r="H97" s="192"/>
      <c r="I97" s="192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9:E79"/>
    <mergeCell ref="A80:B80"/>
    <mergeCell ref="D80:E80"/>
    <mergeCell ref="A6:H7"/>
    <mergeCell ref="A8:I8"/>
    <mergeCell ref="A9:B9"/>
    <mergeCell ref="A37:I37"/>
    <mergeCell ref="A38:B38"/>
    <mergeCell ref="A65:I65"/>
  </mergeCells>
  <pageMargins left="0.7" right="0.7" top="0.43" bottom="0.75" header="0.3" footer="0.3"/>
  <pageSetup scale="4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topLeftCell="B70" workbookViewId="0">
      <selection activeCell="E48" sqref="E48"/>
    </sheetView>
  </sheetViews>
  <sheetFormatPr defaultColWidth="14.85546875" defaultRowHeight="18" customHeight="1"/>
  <cols>
    <col min="1" max="1" width="32.140625" customWidth="1"/>
    <col min="2" max="2" width="27.28515625" style="1" customWidth="1"/>
    <col min="3" max="3" width="14.85546875" style="2"/>
    <col min="4" max="4" width="28.28515625" style="2" customWidth="1"/>
    <col min="5" max="5" width="19.42578125" style="2" customWidth="1"/>
    <col min="6" max="6" width="21.42578125" style="2" customWidth="1"/>
    <col min="7" max="7" width="20.85546875" style="2" customWidth="1"/>
    <col min="8" max="8" width="14.85546875" style="2"/>
    <col min="9" max="9" width="32.42578125" style="2" customWidth="1"/>
  </cols>
  <sheetData>
    <row r="1" spans="1:16" ht="45.7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 ht="18" customHeight="1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 ht="18" customHeight="1">
      <c r="A3" s="421"/>
      <c r="B3" s="473" t="s">
        <v>242</v>
      </c>
      <c r="C3" s="473"/>
      <c r="D3" s="473"/>
      <c r="E3" s="473"/>
      <c r="F3" s="473"/>
      <c r="G3" s="473"/>
      <c r="H3" s="473"/>
      <c r="I3" s="421"/>
    </row>
    <row r="4" spans="1:16" ht="18" customHeight="1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ht="18" customHeight="1" thickBot="1"/>
    <row r="6" spans="1:16" ht="18" customHeight="1">
      <c r="A6" s="407" t="s">
        <v>161</v>
      </c>
      <c r="B6" s="408"/>
      <c r="C6" s="408"/>
      <c r="D6" s="408"/>
      <c r="E6" s="408"/>
      <c r="F6" s="408"/>
      <c r="G6" s="408"/>
      <c r="H6" s="431"/>
      <c r="I6" s="14" t="s">
        <v>195</v>
      </c>
    </row>
    <row r="7" spans="1:16" ht="18" customHeight="1" thickBot="1">
      <c r="A7" s="409"/>
      <c r="B7" s="410"/>
      <c r="C7" s="410"/>
      <c r="D7" s="410"/>
      <c r="E7" s="410"/>
      <c r="F7" s="410"/>
      <c r="G7" s="410"/>
      <c r="H7" s="432"/>
      <c r="I7" s="4" t="s">
        <v>266</v>
      </c>
    </row>
    <row r="8" spans="1:16" ht="18" customHeight="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6" s="7" customFormat="1" ht="18" customHeight="1">
      <c r="A9" s="415" t="s">
        <v>7</v>
      </c>
      <c r="B9" s="415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 ht="18" customHeight="1">
      <c r="A10" s="92" t="s">
        <v>15</v>
      </c>
      <c r="B10" s="93" t="s">
        <v>16</v>
      </c>
      <c r="C10" s="94" t="s">
        <v>17</v>
      </c>
      <c r="D10" s="78"/>
      <c r="E10" s="78"/>
      <c r="F10" s="78"/>
      <c r="G10" s="78"/>
      <c r="H10" s="78"/>
      <c r="I10" s="78"/>
    </row>
    <row r="11" spans="1:16" s="231" customFormat="1" ht="18" customHeight="1">
      <c r="A11" s="92" t="s">
        <v>15</v>
      </c>
      <c r="B11" s="93" t="s">
        <v>24</v>
      </c>
      <c r="C11" s="94" t="s">
        <v>25</v>
      </c>
      <c r="D11" s="78"/>
      <c r="E11" s="78"/>
      <c r="F11" s="78"/>
      <c r="G11" s="78"/>
      <c r="H11" s="78"/>
      <c r="I11" s="78"/>
    </row>
    <row r="12" spans="1:16" s="231" customFormat="1" ht="18" customHeight="1">
      <c r="A12" s="92" t="s">
        <v>15</v>
      </c>
      <c r="B12" s="93" t="s">
        <v>20</v>
      </c>
      <c r="C12" s="94" t="s">
        <v>21</v>
      </c>
      <c r="D12" s="78"/>
      <c r="E12" s="78"/>
      <c r="F12" s="78"/>
      <c r="G12" s="78"/>
      <c r="H12" s="78"/>
      <c r="I12" s="78"/>
      <c r="M12" s="284"/>
      <c r="N12" s="285"/>
      <c r="O12" s="285"/>
      <c r="P12" s="285"/>
    </row>
    <row r="13" spans="1:16" s="231" customFormat="1" ht="18" customHeight="1">
      <c r="A13" s="92" t="s">
        <v>15</v>
      </c>
      <c r="B13" s="93" t="s">
        <v>22</v>
      </c>
      <c r="C13" s="94" t="s">
        <v>23</v>
      </c>
      <c r="D13" s="78"/>
      <c r="E13" s="78"/>
      <c r="F13" s="78"/>
      <c r="G13" s="78"/>
      <c r="H13" s="78"/>
      <c r="I13" s="78"/>
      <c r="M13" s="284"/>
      <c r="N13" s="285"/>
      <c r="O13" s="285"/>
      <c r="P13" s="285"/>
    </row>
    <row r="14" spans="1:16" s="231" customFormat="1" ht="18" customHeight="1">
      <c r="A14" s="92" t="s">
        <v>15</v>
      </c>
      <c r="B14" s="93" t="s">
        <v>18</v>
      </c>
      <c r="C14" s="94" t="s">
        <v>19</v>
      </c>
      <c r="D14" s="78"/>
      <c r="E14" s="78"/>
      <c r="F14" s="78"/>
      <c r="G14" s="78"/>
      <c r="H14" s="78"/>
      <c r="I14" s="78"/>
      <c r="M14" s="284"/>
      <c r="N14" s="285"/>
      <c r="O14" s="285"/>
      <c r="P14" s="285"/>
    </row>
    <row r="15" spans="1:16" s="286" customFormat="1" ht="18" customHeight="1">
      <c r="A15" s="92" t="s">
        <v>26</v>
      </c>
      <c r="B15" s="93" t="s">
        <v>27</v>
      </c>
      <c r="C15" s="94" t="s">
        <v>23</v>
      </c>
      <c r="D15" s="78"/>
      <c r="E15" s="78"/>
      <c r="F15" s="78"/>
      <c r="G15" s="78"/>
      <c r="H15" s="78"/>
      <c r="I15" s="78"/>
      <c r="M15" s="287"/>
      <c r="N15" s="288"/>
      <c r="O15" s="288"/>
      <c r="P15" s="288"/>
    </row>
    <row r="16" spans="1:16" s="231" customFormat="1" ht="18" customHeight="1">
      <c r="A16" s="92" t="s">
        <v>32</v>
      </c>
      <c r="B16" s="93" t="s">
        <v>33</v>
      </c>
      <c r="C16" s="94" t="s">
        <v>34</v>
      </c>
      <c r="D16" s="78"/>
      <c r="E16" s="78"/>
      <c r="F16" s="78"/>
      <c r="G16" s="78"/>
      <c r="H16" s="78"/>
      <c r="I16" s="78"/>
      <c r="M16" s="285"/>
      <c r="N16" s="285"/>
      <c r="O16" s="285"/>
      <c r="P16" s="285"/>
    </row>
    <row r="17" spans="1:16" s="231" customFormat="1" ht="18" customHeight="1">
      <c r="A17" s="92" t="s">
        <v>35</v>
      </c>
      <c r="B17" s="93" t="s">
        <v>36</v>
      </c>
      <c r="C17" s="94" t="s">
        <v>37</v>
      </c>
      <c r="D17" s="78"/>
      <c r="E17" s="78"/>
      <c r="F17" s="78"/>
      <c r="G17" s="78"/>
      <c r="H17" s="78"/>
      <c r="I17" s="78"/>
      <c r="M17" s="285"/>
      <c r="N17" s="285"/>
      <c r="O17" s="285"/>
      <c r="P17" s="285"/>
    </row>
    <row r="18" spans="1:16" s="231" customFormat="1" ht="18" customHeight="1">
      <c r="A18" s="92" t="s">
        <v>35</v>
      </c>
      <c r="B18" s="93" t="s">
        <v>38</v>
      </c>
      <c r="C18" s="94" t="s">
        <v>39</v>
      </c>
      <c r="D18" s="78"/>
      <c r="E18" s="78"/>
      <c r="F18" s="78"/>
      <c r="G18" s="78"/>
      <c r="H18" s="78"/>
      <c r="I18" s="78"/>
      <c r="M18" s="285"/>
      <c r="N18" s="285"/>
      <c r="O18" s="285"/>
      <c r="P18" s="285"/>
    </row>
    <row r="19" spans="1:16" s="231" customFormat="1" ht="18" customHeight="1">
      <c r="A19" s="92" t="s">
        <v>28</v>
      </c>
      <c r="B19" s="93" t="s">
        <v>29</v>
      </c>
      <c r="C19" s="94" t="s">
        <v>19</v>
      </c>
      <c r="D19" s="78">
        <v>80537</v>
      </c>
      <c r="E19" s="78">
        <v>1100</v>
      </c>
      <c r="F19" s="78">
        <f t="shared" ref="F19" si="0">(D19-E19)*0.125</f>
        <v>9929.625</v>
      </c>
      <c r="G19" s="78">
        <v>4028.14</v>
      </c>
      <c r="H19" s="78">
        <f t="shared" ref="H19" si="1">(D19-E19+F19+G19)*0.005</f>
        <v>466.97382500000003</v>
      </c>
      <c r="I19" s="78">
        <f t="shared" ref="I19" si="2">D19-E19+F19+H19+G19</f>
        <v>93861.738824999993</v>
      </c>
      <c r="M19" s="285"/>
      <c r="N19" s="285"/>
      <c r="O19" s="285"/>
      <c r="P19" s="285"/>
    </row>
    <row r="20" spans="1:16" s="231" customFormat="1" ht="18" customHeight="1">
      <c r="A20" s="92" t="s">
        <v>30</v>
      </c>
      <c r="B20" s="93" t="s">
        <v>31</v>
      </c>
      <c r="C20" s="94" t="s">
        <v>23</v>
      </c>
      <c r="D20" s="78"/>
      <c r="E20" s="78"/>
      <c r="F20" s="78"/>
      <c r="G20" s="78"/>
      <c r="H20" s="78"/>
      <c r="I20" s="78"/>
      <c r="M20" s="285"/>
      <c r="N20" s="285"/>
      <c r="O20" s="285"/>
      <c r="P20" s="285"/>
    </row>
    <row r="21" spans="1:16" s="231" customFormat="1" ht="18" customHeight="1">
      <c r="A21" s="105" t="s">
        <v>59</v>
      </c>
      <c r="B21" s="93" t="s">
        <v>60</v>
      </c>
      <c r="C21" s="94" t="s">
        <v>19</v>
      </c>
      <c r="D21" s="78"/>
      <c r="E21" s="78"/>
      <c r="F21" s="78"/>
      <c r="G21" s="78"/>
      <c r="H21" s="78"/>
      <c r="I21" s="78"/>
      <c r="M21" s="284"/>
      <c r="N21" s="285"/>
      <c r="O21" s="285"/>
      <c r="P21" s="285"/>
    </row>
    <row r="22" spans="1:16" s="231" customFormat="1" ht="18" customHeight="1">
      <c r="A22" s="105" t="s">
        <v>40</v>
      </c>
      <c r="B22" s="93" t="s">
        <v>41</v>
      </c>
      <c r="C22" s="94" t="s">
        <v>23</v>
      </c>
      <c r="D22" s="78"/>
      <c r="E22" s="78"/>
      <c r="F22" s="78"/>
      <c r="G22" s="78"/>
      <c r="H22" s="78"/>
      <c r="I22" s="78"/>
      <c r="M22" s="284"/>
      <c r="N22" s="285"/>
      <c r="O22" s="285"/>
      <c r="P22" s="285"/>
    </row>
    <row r="23" spans="1:16" s="231" customFormat="1" ht="18" customHeight="1">
      <c r="A23" s="105" t="s">
        <v>40</v>
      </c>
      <c r="B23" s="93" t="s">
        <v>42</v>
      </c>
      <c r="C23" s="94" t="s">
        <v>43</v>
      </c>
      <c r="D23" s="78"/>
      <c r="E23" s="78"/>
      <c r="F23" s="78"/>
      <c r="G23" s="78"/>
      <c r="H23" s="78"/>
      <c r="I23" s="78"/>
      <c r="M23" s="284"/>
      <c r="N23" s="285"/>
      <c r="O23" s="285"/>
      <c r="P23" s="285"/>
    </row>
    <row r="24" spans="1:16" s="231" customFormat="1" ht="18" customHeight="1">
      <c r="A24" s="105" t="s">
        <v>59</v>
      </c>
      <c r="B24" s="93" t="s">
        <v>61</v>
      </c>
      <c r="C24" s="94" t="s">
        <v>62</v>
      </c>
      <c r="D24" s="78"/>
      <c r="E24" s="78"/>
      <c r="F24" s="78"/>
      <c r="G24" s="78"/>
      <c r="H24" s="78"/>
      <c r="I24" s="78"/>
      <c r="M24" s="284"/>
      <c r="N24" s="285"/>
      <c r="O24" s="285"/>
      <c r="P24" s="285"/>
    </row>
    <row r="25" spans="1:16" s="231" customFormat="1" ht="18" customHeight="1">
      <c r="A25" s="105" t="s">
        <v>40</v>
      </c>
      <c r="B25" s="93" t="s">
        <v>44</v>
      </c>
      <c r="C25" s="94" t="s">
        <v>45</v>
      </c>
      <c r="D25" s="78"/>
      <c r="E25" s="78"/>
      <c r="F25" s="78"/>
      <c r="G25" s="78"/>
      <c r="H25" s="78"/>
      <c r="I25" s="78"/>
      <c r="M25" s="284"/>
      <c r="N25" s="285"/>
      <c r="O25" s="285"/>
      <c r="P25" s="285"/>
    </row>
    <row r="26" spans="1:16" s="231" customFormat="1" ht="18" customHeight="1">
      <c r="A26" s="105" t="s">
        <v>40</v>
      </c>
      <c r="B26" s="93" t="s">
        <v>46</v>
      </c>
      <c r="C26" s="94" t="s">
        <v>45</v>
      </c>
      <c r="D26" s="78"/>
      <c r="E26" s="78"/>
      <c r="F26" s="78"/>
      <c r="G26" s="78"/>
      <c r="H26" s="78"/>
      <c r="I26" s="78"/>
      <c r="M26" s="284"/>
      <c r="N26" s="285"/>
      <c r="O26" s="285"/>
      <c r="P26" s="285"/>
    </row>
    <row r="27" spans="1:16" s="231" customFormat="1" ht="18" customHeight="1">
      <c r="A27" s="105" t="s">
        <v>40</v>
      </c>
      <c r="B27" s="93" t="s">
        <v>47</v>
      </c>
      <c r="C27" s="94" t="s">
        <v>233</v>
      </c>
      <c r="D27" s="78"/>
      <c r="E27" s="78"/>
      <c r="F27" s="78"/>
      <c r="G27" s="78"/>
      <c r="H27" s="78"/>
      <c r="I27" s="78"/>
      <c r="M27" s="284"/>
      <c r="N27" s="285"/>
      <c r="O27" s="285"/>
      <c r="P27" s="285"/>
    </row>
    <row r="28" spans="1:16" s="231" customFormat="1" ht="18" customHeight="1">
      <c r="A28" s="105" t="s">
        <v>40</v>
      </c>
      <c r="B28" s="93" t="s">
        <v>49</v>
      </c>
      <c r="C28" s="94" t="s">
        <v>233</v>
      </c>
      <c r="D28" s="78"/>
      <c r="E28" s="78"/>
      <c r="F28" s="78"/>
      <c r="G28" s="78"/>
      <c r="H28" s="78"/>
      <c r="I28" s="78"/>
      <c r="M28" s="284"/>
      <c r="N28" s="285"/>
      <c r="O28" s="285"/>
      <c r="P28" s="285"/>
    </row>
    <row r="29" spans="1:16" s="231" customFormat="1" ht="18" customHeight="1">
      <c r="A29" s="105" t="s">
        <v>40</v>
      </c>
      <c r="B29" s="93" t="s">
        <v>50</v>
      </c>
      <c r="C29" s="94" t="s">
        <v>51</v>
      </c>
      <c r="D29" s="78"/>
      <c r="E29" s="78"/>
      <c r="F29" s="78"/>
      <c r="G29" s="78"/>
      <c r="H29" s="78"/>
      <c r="I29" s="78"/>
      <c r="M29" s="284"/>
      <c r="N29" s="285"/>
      <c r="O29" s="285"/>
      <c r="P29" s="285"/>
    </row>
    <row r="30" spans="1:16" s="231" customFormat="1" ht="18" customHeight="1">
      <c r="A30" s="105" t="s">
        <v>40</v>
      </c>
      <c r="B30" s="93" t="s">
        <v>52</v>
      </c>
      <c r="C30" s="94" t="s">
        <v>53</v>
      </c>
      <c r="D30" s="78"/>
      <c r="E30" s="78"/>
      <c r="F30" s="78"/>
      <c r="G30" s="78"/>
      <c r="H30" s="78"/>
      <c r="I30" s="78"/>
      <c r="M30" s="284"/>
      <c r="N30" s="285"/>
      <c r="O30" s="285"/>
      <c r="P30" s="285"/>
    </row>
    <row r="31" spans="1:16" s="231" customFormat="1" ht="18" customHeight="1">
      <c r="A31" s="105" t="s">
        <v>40</v>
      </c>
      <c r="B31" s="93" t="s">
        <v>54</v>
      </c>
      <c r="C31" s="94" t="s">
        <v>43</v>
      </c>
      <c r="D31" s="78"/>
      <c r="E31" s="78"/>
      <c r="F31" s="78"/>
      <c r="G31" s="78"/>
      <c r="H31" s="78"/>
      <c r="I31" s="78"/>
      <c r="M31" s="284"/>
      <c r="N31" s="285"/>
      <c r="O31" s="285"/>
      <c r="P31" s="285"/>
    </row>
    <row r="32" spans="1:16" s="286" customFormat="1" ht="18" customHeight="1">
      <c r="A32" s="105" t="s">
        <v>40</v>
      </c>
      <c r="B32" s="93" t="s">
        <v>55</v>
      </c>
      <c r="C32" s="94" t="s">
        <v>56</v>
      </c>
      <c r="D32" s="78"/>
      <c r="E32" s="78"/>
      <c r="F32" s="78"/>
      <c r="G32" s="78"/>
      <c r="H32" s="78"/>
      <c r="I32" s="78"/>
      <c r="M32" s="287"/>
      <c r="N32" s="288"/>
      <c r="O32" s="288"/>
      <c r="P32" s="288"/>
    </row>
    <row r="33" spans="1:237" s="231" customFormat="1" ht="18" customHeight="1">
      <c r="A33" s="105" t="s">
        <v>40</v>
      </c>
      <c r="B33" s="93" t="s">
        <v>57</v>
      </c>
      <c r="C33" s="94" t="s">
        <v>58</v>
      </c>
      <c r="D33" s="78"/>
      <c r="E33" s="78"/>
      <c r="F33" s="78"/>
      <c r="G33" s="78"/>
      <c r="H33" s="78"/>
      <c r="I33" s="78"/>
      <c r="M33" s="284"/>
      <c r="N33" s="285"/>
      <c r="O33" s="285"/>
      <c r="P33" s="285"/>
    </row>
    <row r="34" spans="1:237" s="231" customFormat="1" ht="18" customHeight="1">
      <c r="A34" s="92" t="s">
        <v>63</v>
      </c>
      <c r="B34" s="93" t="s">
        <v>64</v>
      </c>
      <c r="C34" s="94"/>
      <c r="D34" s="78"/>
      <c r="E34" s="78"/>
      <c r="F34" s="78"/>
      <c r="G34" s="78"/>
      <c r="H34" s="78"/>
      <c r="I34" s="78"/>
      <c r="M34" s="285"/>
      <c r="N34" s="285"/>
      <c r="O34" s="285"/>
      <c r="P34" s="285"/>
    </row>
    <row r="35" spans="1:237" s="231" customFormat="1" ht="18" customHeight="1">
      <c r="A35" s="92" t="s">
        <v>63</v>
      </c>
      <c r="B35" s="93" t="s">
        <v>65</v>
      </c>
      <c r="C35" s="94"/>
      <c r="D35" s="78"/>
      <c r="E35" s="78"/>
      <c r="F35" s="78"/>
      <c r="G35" s="78"/>
      <c r="H35" s="78"/>
      <c r="I35" s="78"/>
      <c r="M35" s="285"/>
      <c r="N35" s="285"/>
      <c r="O35" s="285"/>
      <c r="P35" s="285"/>
    </row>
    <row r="36" spans="1:237" s="285" customFormat="1" ht="18" customHeight="1" thickBot="1">
      <c r="A36" s="165"/>
      <c r="B36" s="129"/>
      <c r="C36" s="166"/>
      <c r="D36" s="131"/>
      <c r="E36" s="131"/>
      <c r="F36" s="131"/>
      <c r="G36" s="78"/>
      <c r="H36" s="131"/>
      <c r="I36" s="131"/>
      <c r="IC36" s="231"/>
    </row>
    <row r="37" spans="1:237" s="231" customFormat="1" ht="18" customHeight="1">
      <c r="A37" s="435" t="s">
        <v>66</v>
      </c>
      <c r="B37" s="436"/>
      <c r="C37" s="436"/>
      <c r="D37" s="436"/>
      <c r="E37" s="436"/>
      <c r="F37" s="436"/>
      <c r="G37" s="436"/>
      <c r="H37" s="436"/>
      <c r="I37" s="437"/>
      <c r="M37" s="285"/>
      <c r="N37" s="285"/>
      <c r="O37" s="285"/>
      <c r="P37" s="285"/>
    </row>
    <row r="38" spans="1:237" s="289" customFormat="1" ht="18" customHeight="1">
      <c r="A38" s="438" t="s">
        <v>7</v>
      </c>
      <c r="B38" s="438"/>
      <c r="C38" s="167" t="s">
        <v>8</v>
      </c>
      <c r="D38" s="167" t="s">
        <v>9</v>
      </c>
      <c r="E38" s="167" t="s">
        <v>10</v>
      </c>
      <c r="F38" s="167" t="s">
        <v>11</v>
      </c>
      <c r="G38" s="167" t="s">
        <v>12</v>
      </c>
      <c r="H38" s="167" t="s">
        <v>13</v>
      </c>
      <c r="I38" s="167" t="s">
        <v>14</v>
      </c>
      <c r="M38" s="165"/>
      <c r="N38" s="165"/>
      <c r="O38" s="165"/>
      <c r="P38" s="165"/>
    </row>
    <row r="39" spans="1:237" s="177" customFormat="1" ht="18" customHeight="1">
      <c r="A39" s="92" t="s">
        <v>26</v>
      </c>
      <c r="B39" s="93" t="s">
        <v>67</v>
      </c>
      <c r="C39" s="117" t="s">
        <v>68</v>
      </c>
      <c r="D39" s="78"/>
      <c r="E39" s="78"/>
      <c r="F39" s="78"/>
      <c r="G39" s="78"/>
      <c r="H39" s="78"/>
      <c r="I39" s="78"/>
      <c r="M39" s="290"/>
      <c r="N39" s="290"/>
      <c r="O39" s="290"/>
      <c r="P39" s="290"/>
    </row>
    <row r="40" spans="1:237" s="177" customFormat="1" ht="18" customHeight="1">
      <c r="A40" s="92" t="s">
        <v>69</v>
      </c>
      <c r="B40" s="93" t="s">
        <v>70</v>
      </c>
      <c r="C40" s="117" t="s">
        <v>71</v>
      </c>
      <c r="D40" s="78"/>
      <c r="E40" s="78"/>
      <c r="F40" s="78"/>
      <c r="G40" s="78"/>
      <c r="H40" s="78"/>
      <c r="I40" s="78"/>
      <c r="M40" s="290"/>
      <c r="N40" s="290"/>
      <c r="O40" s="290"/>
      <c r="P40" s="290"/>
    </row>
    <row r="41" spans="1:237" s="177" customFormat="1" ht="18" customHeight="1">
      <c r="A41" s="92" t="s">
        <v>72</v>
      </c>
      <c r="B41" s="120" t="s">
        <v>73</v>
      </c>
      <c r="C41" s="117" t="s">
        <v>74</v>
      </c>
      <c r="D41" s="78"/>
      <c r="E41" s="78"/>
      <c r="F41" s="78"/>
      <c r="G41" s="78"/>
      <c r="H41" s="78"/>
      <c r="I41" s="78"/>
      <c r="M41" s="290"/>
      <c r="N41" s="290"/>
      <c r="O41" s="290"/>
      <c r="P41" s="290"/>
    </row>
    <row r="42" spans="1:237" s="231" customFormat="1" ht="18" customHeight="1">
      <c r="A42" s="92" t="s">
        <v>75</v>
      </c>
      <c r="B42" s="93" t="s">
        <v>76</v>
      </c>
      <c r="C42" s="117" t="s">
        <v>77</v>
      </c>
      <c r="D42" s="78"/>
      <c r="E42" s="78"/>
      <c r="F42" s="78"/>
      <c r="G42" s="78"/>
      <c r="H42" s="78"/>
      <c r="I42" s="78"/>
      <c r="M42" s="285"/>
      <c r="N42" s="285"/>
      <c r="O42" s="285"/>
      <c r="P42" s="285"/>
    </row>
    <row r="43" spans="1:237" s="286" customFormat="1" ht="18" customHeight="1">
      <c r="A43" s="92" t="s">
        <v>75</v>
      </c>
      <c r="B43" s="93" t="s">
        <v>78</v>
      </c>
      <c r="C43" s="117" t="s">
        <v>43</v>
      </c>
      <c r="D43" s="78"/>
      <c r="E43" s="78"/>
      <c r="F43" s="78"/>
      <c r="G43" s="78"/>
      <c r="H43" s="78"/>
      <c r="I43" s="78"/>
      <c r="M43" s="288"/>
      <c r="N43" s="288"/>
      <c r="O43" s="288"/>
      <c r="P43" s="288"/>
    </row>
    <row r="44" spans="1:237" s="231" customFormat="1" ht="18" customHeight="1">
      <c r="A44" s="92" t="s">
        <v>79</v>
      </c>
      <c r="B44" s="93" t="s">
        <v>80</v>
      </c>
      <c r="C44" s="117" t="s">
        <v>43</v>
      </c>
      <c r="D44" s="78"/>
      <c r="E44" s="78"/>
      <c r="F44" s="78"/>
      <c r="G44" s="78"/>
      <c r="H44" s="78"/>
      <c r="I44" s="78"/>
      <c r="M44" s="285"/>
      <c r="N44" s="285"/>
      <c r="O44" s="285"/>
      <c r="P44" s="285"/>
    </row>
    <row r="45" spans="1:237" s="231" customFormat="1" ht="18" customHeight="1">
      <c r="A45" s="92" t="s">
        <v>75</v>
      </c>
      <c r="B45" s="93" t="s">
        <v>81</v>
      </c>
      <c r="C45" s="117" t="s">
        <v>43</v>
      </c>
      <c r="D45" s="78"/>
      <c r="E45" s="78"/>
      <c r="F45" s="78"/>
      <c r="G45" s="78"/>
      <c r="H45" s="78"/>
      <c r="I45" s="78"/>
      <c r="M45" s="285"/>
      <c r="N45" s="285"/>
      <c r="O45" s="285"/>
      <c r="P45" s="285"/>
    </row>
    <row r="46" spans="1:237" s="231" customFormat="1" ht="18" customHeight="1">
      <c r="A46" s="92" t="s">
        <v>82</v>
      </c>
      <c r="B46" s="93" t="s">
        <v>83</v>
      </c>
      <c r="C46" s="117" t="s">
        <v>84</v>
      </c>
      <c r="D46" s="78">
        <v>88282</v>
      </c>
      <c r="E46" s="78">
        <v>1100</v>
      </c>
      <c r="F46" s="78">
        <f>(D46-E46)*0.125</f>
        <v>10897.75</v>
      </c>
      <c r="G46" s="78">
        <v>4028.14</v>
      </c>
      <c r="H46" s="78">
        <f t="shared" ref="H46" si="3">(D46-E46+F46+G46)*0.005</f>
        <v>510.53944999999999</v>
      </c>
      <c r="I46" s="78">
        <f t="shared" ref="I46" si="4">D46-E46+F46+H46+G46</f>
        <v>102618.42945</v>
      </c>
      <c r="M46" s="285"/>
      <c r="N46" s="285"/>
      <c r="O46" s="285"/>
      <c r="P46" s="285"/>
    </row>
    <row r="47" spans="1:237" s="231" customFormat="1" ht="18" customHeight="1">
      <c r="A47" s="92" t="s">
        <v>91</v>
      </c>
      <c r="B47" s="93" t="s">
        <v>92</v>
      </c>
      <c r="C47" s="117" t="s">
        <v>93</v>
      </c>
      <c r="D47" s="78"/>
      <c r="E47" s="78"/>
      <c r="F47" s="78"/>
      <c r="G47" s="78"/>
      <c r="H47" s="78"/>
      <c r="I47" s="78"/>
      <c r="M47" s="285"/>
      <c r="N47" s="285"/>
      <c r="O47" s="285"/>
      <c r="P47" s="285"/>
    </row>
    <row r="48" spans="1:237" s="286" customFormat="1" ht="18" customHeight="1">
      <c r="A48" s="92" t="s">
        <v>94</v>
      </c>
      <c r="B48" s="93" t="s">
        <v>95</v>
      </c>
      <c r="C48" s="121" t="s">
        <v>96</v>
      </c>
      <c r="D48" s="78"/>
      <c r="E48" s="78"/>
      <c r="F48" s="78"/>
      <c r="G48" s="78"/>
      <c r="H48" s="78"/>
      <c r="I48" s="78"/>
      <c r="M48" s="288"/>
      <c r="N48" s="288"/>
      <c r="O48" s="288"/>
      <c r="P48" s="288"/>
    </row>
    <row r="49" spans="1:16" s="286" customFormat="1" ht="18" customHeight="1">
      <c r="A49" s="92" t="s">
        <v>94</v>
      </c>
      <c r="B49" s="93" t="s">
        <v>97</v>
      </c>
      <c r="C49" s="121" t="s">
        <v>98</v>
      </c>
      <c r="D49" s="78"/>
      <c r="E49" s="78"/>
      <c r="F49" s="78"/>
      <c r="G49" s="78"/>
      <c r="H49" s="78"/>
      <c r="I49" s="78"/>
      <c r="M49" s="288"/>
      <c r="N49" s="288"/>
      <c r="O49" s="288"/>
      <c r="P49" s="288"/>
    </row>
    <row r="50" spans="1:16" s="231" customFormat="1" ht="18" customHeight="1">
      <c r="A50" s="92" t="s">
        <v>99</v>
      </c>
      <c r="B50" s="93" t="s">
        <v>100</v>
      </c>
      <c r="C50" s="121" t="s">
        <v>101</v>
      </c>
      <c r="D50" s="78"/>
      <c r="E50" s="78"/>
      <c r="F50" s="78"/>
      <c r="G50" s="78"/>
      <c r="H50" s="78"/>
      <c r="I50" s="78"/>
      <c r="M50" s="285"/>
      <c r="N50" s="285"/>
      <c r="O50" s="285"/>
      <c r="P50" s="285"/>
    </row>
    <row r="51" spans="1:16" s="231" customFormat="1" ht="18" customHeight="1">
      <c r="A51" s="92" t="s">
        <v>99</v>
      </c>
      <c r="B51" s="93" t="s">
        <v>102</v>
      </c>
      <c r="C51" s="121" t="s">
        <v>101</v>
      </c>
      <c r="D51" s="78"/>
      <c r="E51" s="78"/>
      <c r="F51" s="78"/>
      <c r="G51" s="78"/>
      <c r="H51" s="78"/>
      <c r="I51" s="78"/>
      <c r="M51" s="285"/>
      <c r="N51" s="285"/>
      <c r="O51" s="285"/>
      <c r="P51" s="285"/>
    </row>
    <row r="52" spans="1:16" s="231" customFormat="1" ht="18" customHeight="1">
      <c r="A52" s="92" t="s">
        <v>105</v>
      </c>
      <c r="B52" s="93" t="s">
        <v>106</v>
      </c>
      <c r="C52" s="121" t="s">
        <v>107</v>
      </c>
      <c r="D52" s="78"/>
      <c r="E52" s="78"/>
      <c r="F52" s="78"/>
      <c r="G52" s="78"/>
      <c r="H52" s="78"/>
      <c r="I52" s="78"/>
      <c r="M52" s="285"/>
      <c r="N52" s="285"/>
      <c r="O52" s="285"/>
      <c r="P52" s="285"/>
    </row>
    <row r="53" spans="1:16" s="231" customFormat="1" ht="18" customHeight="1">
      <c r="A53" s="92" t="s">
        <v>108</v>
      </c>
      <c r="B53" s="93" t="s">
        <v>109</v>
      </c>
      <c r="C53" s="121" t="s">
        <v>110</v>
      </c>
      <c r="D53" s="169"/>
      <c r="E53" s="169"/>
      <c r="F53" s="78"/>
      <c r="G53" s="78"/>
      <c r="H53" s="169"/>
      <c r="I53" s="169"/>
      <c r="M53" s="285"/>
      <c r="N53" s="285"/>
      <c r="O53" s="285"/>
      <c r="P53" s="285"/>
    </row>
    <row r="54" spans="1:16" s="231" customFormat="1" ht="18" customHeight="1">
      <c r="A54" s="92" t="s">
        <v>108</v>
      </c>
      <c r="B54" s="93" t="s">
        <v>111</v>
      </c>
      <c r="C54" s="94" t="s">
        <v>98</v>
      </c>
      <c r="D54" s="78"/>
      <c r="E54" s="78"/>
      <c r="F54" s="78"/>
      <c r="G54" s="78"/>
      <c r="H54" s="78"/>
      <c r="I54" s="78"/>
      <c r="M54" s="285"/>
      <c r="N54" s="285"/>
      <c r="O54" s="285"/>
      <c r="P54" s="285"/>
    </row>
    <row r="55" spans="1:16" s="289" customFormat="1" ht="18" customHeight="1">
      <c r="A55" s="92" t="s">
        <v>99</v>
      </c>
      <c r="B55" s="93" t="s">
        <v>103</v>
      </c>
      <c r="C55" s="121" t="s">
        <v>104</v>
      </c>
      <c r="D55" s="78"/>
      <c r="E55" s="78"/>
      <c r="F55" s="78"/>
      <c r="G55" s="78"/>
      <c r="H55" s="78"/>
      <c r="I55" s="78"/>
      <c r="M55" s="165"/>
      <c r="N55" s="165"/>
      <c r="O55" s="165"/>
      <c r="P55" s="165"/>
    </row>
    <row r="56" spans="1:16" s="231" customFormat="1" ht="18" customHeight="1">
      <c r="A56" s="92" t="s">
        <v>85</v>
      </c>
      <c r="B56" s="93" t="s">
        <v>86</v>
      </c>
      <c r="C56" s="117" t="s">
        <v>87</v>
      </c>
      <c r="D56" s="78"/>
      <c r="E56" s="78"/>
      <c r="F56" s="78"/>
      <c r="G56" s="78"/>
      <c r="H56" s="78"/>
      <c r="I56" s="78"/>
      <c r="M56" s="285"/>
      <c r="N56" s="285"/>
      <c r="O56" s="285"/>
      <c r="P56" s="285"/>
    </row>
    <row r="57" spans="1:16" s="286" customFormat="1" ht="18" customHeight="1">
      <c r="A57" s="92" t="s">
        <v>88</v>
      </c>
      <c r="B57" s="93" t="s">
        <v>89</v>
      </c>
      <c r="C57" s="117" t="s">
        <v>90</v>
      </c>
      <c r="D57" s="82"/>
      <c r="E57" s="78"/>
      <c r="F57" s="78"/>
      <c r="G57" s="78"/>
      <c r="H57" s="78"/>
      <c r="I57" s="78"/>
    </row>
    <row r="58" spans="1:16" s="231" customFormat="1" ht="18" customHeight="1">
      <c r="A58" s="92" t="s">
        <v>63</v>
      </c>
      <c r="B58" s="93" t="s">
        <v>112</v>
      </c>
      <c r="C58" s="122"/>
      <c r="D58" s="78"/>
      <c r="E58" s="78"/>
      <c r="F58" s="78"/>
      <c r="G58" s="78"/>
      <c r="H58" s="78"/>
      <c r="I58" s="78"/>
      <c r="M58" s="285"/>
      <c r="N58" s="285"/>
      <c r="O58" s="285"/>
      <c r="P58" s="285"/>
    </row>
    <row r="59" spans="1:16" s="231" customFormat="1" ht="18" customHeight="1">
      <c r="A59" s="92" t="s">
        <v>63</v>
      </c>
      <c r="B59" s="93" t="s">
        <v>113</v>
      </c>
      <c r="C59" s="122"/>
      <c r="D59" s="78"/>
      <c r="E59" s="78"/>
      <c r="F59" s="78"/>
      <c r="G59" s="78"/>
      <c r="H59" s="78"/>
      <c r="I59" s="78"/>
      <c r="M59" s="285"/>
      <c r="N59" s="285"/>
      <c r="O59" s="285"/>
      <c r="P59" s="285"/>
    </row>
    <row r="60" spans="1:16" s="231" customFormat="1" ht="18" customHeight="1">
      <c r="A60" s="92" t="s">
        <v>63</v>
      </c>
      <c r="B60" s="93" t="s">
        <v>115</v>
      </c>
      <c r="C60" s="122"/>
      <c r="D60" s="78"/>
      <c r="E60" s="78"/>
      <c r="F60" s="78"/>
      <c r="G60" s="78"/>
      <c r="H60" s="78"/>
      <c r="I60" s="78"/>
      <c r="M60" s="284"/>
      <c r="N60" s="284"/>
      <c r="O60" s="284"/>
      <c r="P60" s="284"/>
    </row>
    <row r="61" spans="1:16" s="231" customFormat="1" ht="18" customHeight="1">
      <c r="A61" s="92" t="s">
        <v>63</v>
      </c>
      <c r="B61" s="93" t="s">
        <v>114</v>
      </c>
      <c r="C61" s="122"/>
      <c r="D61" s="78"/>
      <c r="E61" s="78"/>
      <c r="F61" s="78"/>
      <c r="G61" s="78"/>
      <c r="H61" s="78"/>
      <c r="I61" s="78"/>
      <c r="M61" s="284"/>
      <c r="N61" s="284"/>
      <c r="O61" s="284"/>
      <c r="P61" s="284"/>
    </row>
    <row r="62" spans="1:16" s="231" customFormat="1" ht="18" customHeight="1">
      <c r="A62" s="92" t="s">
        <v>63</v>
      </c>
      <c r="B62" s="93" t="s">
        <v>116</v>
      </c>
      <c r="C62" s="122"/>
      <c r="D62" s="78"/>
      <c r="E62" s="78"/>
      <c r="F62" s="78"/>
      <c r="G62" s="78"/>
      <c r="H62" s="78"/>
      <c r="I62" s="78"/>
      <c r="M62" s="284"/>
      <c r="N62" s="284"/>
      <c r="O62" s="284"/>
      <c r="P62" s="284"/>
    </row>
    <row r="63" spans="1:16" s="231" customFormat="1" ht="18" customHeight="1" thickBot="1">
      <c r="A63" s="123" t="s">
        <v>63</v>
      </c>
      <c r="B63" s="124" t="s">
        <v>117</v>
      </c>
      <c r="C63" s="122"/>
      <c r="D63" s="78"/>
      <c r="E63" s="78"/>
      <c r="F63" s="78"/>
      <c r="G63" s="78"/>
      <c r="H63" s="78"/>
      <c r="I63" s="78"/>
      <c r="M63" s="284"/>
      <c r="N63" s="284"/>
      <c r="O63" s="284"/>
      <c r="P63" s="284"/>
    </row>
    <row r="64" spans="1:16" s="231" customFormat="1" ht="18" customHeight="1" thickBot="1">
      <c r="A64" s="165"/>
      <c r="B64" s="170"/>
      <c r="C64" s="171"/>
      <c r="D64" s="172"/>
      <c r="E64" s="172"/>
      <c r="F64" s="172"/>
      <c r="G64" s="172"/>
      <c r="H64" s="172"/>
      <c r="I64" s="172"/>
      <c r="M64" s="285"/>
      <c r="N64" s="285"/>
      <c r="O64" s="285"/>
      <c r="P64" s="285"/>
    </row>
    <row r="65" spans="1:16" s="231" customFormat="1" ht="18" customHeight="1" thickBot="1">
      <c r="A65" s="416" t="s">
        <v>118</v>
      </c>
      <c r="B65" s="417"/>
      <c r="C65" s="417"/>
      <c r="D65" s="417"/>
      <c r="E65" s="417"/>
      <c r="F65" s="417"/>
      <c r="G65" s="417"/>
      <c r="H65" s="417"/>
      <c r="I65" s="418"/>
      <c r="M65" s="285"/>
      <c r="N65" s="285"/>
      <c r="O65" s="285"/>
      <c r="P65" s="285"/>
    </row>
    <row r="66" spans="1:16" s="231" customFormat="1" ht="18" customHeight="1">
      <c r="A66" s="425" t="s">
        <v>7</v>
      </c>
      <c r="B66" s="425"/>
      <c r="C66" s="113" t="s">
        <v>8</v>
      </c>
      <c r="D66" s="113" t="s">
        <v>9</v>
      </c>
      <c r="E66" s="113" t="s">
        <v>10</v>
      </c>
      <c r="F66" s="113" t="s">
        <v>11</v>
      </c>
      <c r="G66" s="113" t="s">
        <v>12</v>
      </c>
      <c r="H66" s="113" t="s">
        <v>13</v>
      </c>
      <c r="I66" s="113" t="s">
        <v>14</v>
      </c>
      <c r="M66" s="285"/>
      <c r="N66" s="285"/>
      <c r="O66" s="285"/>
      <c r="P66" s="285"/>
    </row>
    <row r="67" spans="1:16" s="231" customFormat="1" ht="18" customHeight="1">
      <c r="A67" s="134" t="s">
        <v>124</v>
      </c>
      <c r="B67" s="135" t="s">
        <v>125</v>
      </c>
      <c r="C67" s="94" t="s">
        <v>68</v>
      </c>
      <c r="D67" s="82"/>
      <c r="E67" s="78"/>
      <c r="F67" s="78"/>
      <c r="G67" s="78"/>
      <c r="H67" s="78"/>
      <c r="I67" s="78"/>
      <c r="M67" s="285"/>
      <c r="N67" s="285"/>
      <c r="O67" s="285"/>
      <c r="P67" s="285"/>
    </row>
    <row r="68" spans="1:16" s="231" customFormat="1" ht="18" customHeight="1">
      <c r="A68" s="134" t="s">
        <v>124</v>
      </c>
      <c r="B68" s="135" t="s">
        <v>126</v>
      </c>
      <c r="C68" s="94" t="s">
        <v>127</v>
      </c>
      <c r="D68" s="82"/>
      <c r="E68" s="78"/>
      <c r="F68" s="78"/>
      <c r="G68" s="78"/>
      <c r="H68" s="78"/>
      <c r="I68" s="78"/>
      <c r="M68" s="285"/>
      <c r="N68" s="285"/>
      <c r="O68" s="285"/>
      <c r="P68" s="285"/>
    </row>
    <row r="69" spans="1:16" s="177" customFormat="1" ht="18" customHeight="1">
      <c r="A69" s="134" t="s">
        <v>124</v>
      </c>
      <c r="B69" s="135" t="s">
        <v>128</v>
      </c>
      <c r="C69" s="94" t="s">
        <v>127</v>
      </c>
      <c r="D69" s="82"/>
      <c r="E69" s="78"/>
      <c r="F69" s="78"/>
      <c r="G69" s="78"/>
      <c r="H69" s="78"/>
      <c r="I69" s="78"/>
      <c r="J69" s="286"/>
      <c r="M69" s="290"/>
      <c r="N69" s="290"/>
      <c r="O69" s="290"/>
      <c r="P69" s="290"/>
    </row>
    <row r="70" spans="1:16" s="177" customFormat="1" ht="18" customHeight="1">
      <c r="A70" s="134" t="s">
        <v>129</v>
      </c>
      <c r="B70" s="135" t="s">
        <v>130</v>
      </c>
      <c r="C70" s="94" t="s">
        <v>131</v>
      </c>
      <c r="D70" s="82"/>
      <c r="E70" s="78"/>
      <c r="F70" s="78"/>
      <c r="G70" s="78"/>
      <c r="H70" s="78"/>
      <c r="I70" s="78"/>
      <c r="M70" s="290"/>
      <c r="N70" s="290"/>
      <c r="O70" s="290"/>
      <c r="P70" s="290"/>
    </row>
    <row r="71" spans="1:16" s="177" customFormat="1" ht="18" customHeight="1">
      <c r="A71" s="134" t="s">
        <v>132</v>
      </c>
      <c r="B71" s="135" t="s">
        <v>133</v>
      </c>
      <c r="C71" s="94" t="s">
        <v>134</v>
      </c>
      <c r="D71" s="82"/>
      <c r="E71" s="78"/>
      <c r="F71" s="78"/>
      <c r="G71" s="78"/>
      <c r="H71" s="78"/>
      <c r="I71" s="78"/>
      <c r="M71" s="290"/>
      <c r="N71" s="290"/>
      <c r="O71" s="290"/>
      <c r="P71" s="290"/>
    </row>
    <row r="72" spans="1:16" s="171" customFormat="1" ht="18" customHeight="1">
      <c r="A72" s="134" t="s">
        <v>132</v>
      </c>
      <c r="B72" s="135" t="s">
        <v>135</v>
      </c>
      <c r="C72" s="94" t="s">
        <v>134</v>
      </c>
      <c r="D72" s="82"/>
      <c r="E72" s="78"/>
      <c r="F72" s="78"/>
      <c r="G72" s="78"/>
      <c r="H72" s="78"/>
      <c r="I72" s="78"/>
      <c r="M72" s="130"/>
      <c r="N72" s="130"/>
      <c r="O72" s="130"/>
      <c r="P72" s="130"/>
    </row>
    <row r="73" spans="1:16" s="286" customFormat="1" ht="18" customHeight="1">
      <c r="A73" s="134" t="s">
        <v>119</v>
      </c>
      <c r="B73" s="135" t="s">
        <v>120</v>
      </c>
      <c r="C73" s="94" t="s">
        <v>121</v>
      </c>
      <c r="D73" s="82"/>
      <c r="E73" s="78"/>
      <c r="F73" s="78"/>
      <c r="G73" s="78"/>
      <c r="H73" s="78"/>
      <c r="I73" s="78"/>
      <c r="J73" s="177"/>
      <c r="M73" s="288"/>
      <c r="N73" s="288"/>
      <c r="O73" s="288"/>
      <c r="P73" s="288"/>
    </row>
    <row r="74" spans="1:16" s="286" customFormat="1" ht="18" customHeight="1">
      <c r="A74" s="136" t="s">
        <v>119</v>
      </c>
      <c r="B74" s="137" t="s">
        <v>122</v>
      </c>
      <c r="C74" s="94" t="s">
        <v>123</v>
      </c>
      <c r="D74" s="82"/>
      <c r="E74" s="78"/>
      <c r="F74" s="78"/>
      <c r="G74" s="78"/>
      <c r="H74" s="78"/>
      <c r="I74" s="78"/>
      <c r="J74" s="177"/>
      <c r="M74" s="288"/>
      <c r="N74" s="288"/>
      <c r="O74" s="288"/>
      <c r="P74" s="288"/>
    </row>
    <row r="75" spans="1:16" s="231" customFormat="1" ht="18" customHeight="1">
      <c r="A75" s="92" t="s">
        <v>63</v>
      </c>
      <c r="B75" s="93" t="s">
        <v>136</v>
      </c>
      <c r="C75" s="122"/>
      <c r="D75" s="78"/>
      <c r="E75" s="78"/>
      <c r="F75" s="78"/>
      <c r="G75" s="78"/>
      <c r="H75" s="78"/>
      <c r="I75" s="78"/>
      <c r="J75" s="286"/>
      <c r="M75" s="285"/>
      <c r="N75" s="285"/>
      <c r="O75" s="285"/>
      <c r="P75" s="285"/>
    </row>
    <row r="76" spans="1:16" s="231" customFormat="1" ht="18" customHeight="1">
      <c r="A76" s="92" t="s">
        <v>63</v>
      </c>
      <c r="B76" s="93" t="s">
        <v>137</v>
      </c>
      <c r="C76" s="122"/>
      <c r="D76" s="78"/>
      <c r="E76" s="78"/>
      <c r="F76" s="78"/>
      <c r="G76" s="78"/>
      <c r="H76" s="78"/>
      <c r="I76" s="78"/>
      <c r="M76" s="285"/>
      <c r="N76" s="285"/>
      <c r="O76" s="285"/>
      <c r="P76" s="285"/>
    </row>
    <row r="77" spans="1:16" s="231" customFormat="1" ht="18" customHeight="1" thickBot="1">
      <c r="A77" s="123" t="s">
        <v>63</v>
      </c>
      <c r="B77" s="124" t="s">
        <v>138</v>
      </c>
      <c r="C77" s="125"/>
      <c r="D77" s="78"/>
      <c r="E77" s="78"/>
      <c r="F77" s="78"/>
      <c r="G77" s="78"/>
      <c r="H77" s="78"/>
      <c r="I77" s="78"/>
      <c r="M77" s="285"/>
      <c r="N77" s="285"/>
      <c r="O77" s="285"/>
      <c r="P77" s="285"/>
    </row>
    <row r="78" spans="1:16" s="231" customFormat="1" ht="18" customHeight="1" thickBot="1">
      <c r="A78" s="173"/>
      <c r="B78" s="174"/>
      <c r="C78" s="175"/>
      <c r="D78" s="176"/>
      <c r="E78" s="176"/>
      <c r="F78" s="131"/>
      <c r="G78" s="131"/>
      <c r="H78" s="131"/>
      <c r="I78" s="131"/>
      <c r="M78" s="285"/>
      <c r="N78" s="285"/>
      <c r="O78" s="285"/>
      <c r="P78" s="285"/>
    </row>
    <row r="79" spans="1:16" s="231" customFormat="1" ht="18" customHeight="1" thickBot="1">
      <c r="A79" s="426" t="s">
        <v>139</v>
      </c>
      <c r="B79" s="427"/>
      <c r="C79" s="427"/>
      <c r="D79" s="427"/>
      <c r="E79" s="428"/>
      <c r="F79" s="172"/>
      <c r="G79" s="172"/>
      <c r="H79" s="172"/>
      <c r="I79" s="172"/>
      <c r="M79" s="285"/>
      <c r="N79" s="285"/>
      <c r="O79" s="285"/>
      <c r="P79" s="285"/>
    </row>
    <row r="80" spans="1:16" s="231" customFormat="1" ht="18" customHeight="1" thickBot="1">
      <c r="A80" s="426" t="s">
        <v>140</v>
      </c>
      <c r="B80" s="428"/>
      <c r="C80" s="177"/>
      <c r="D80" s="429" t="s">
        <v>141</v>
      </c>
      <c r="E80" s="430"/>
      <c r="F80" s="172"/>
      <c r="G80" s="172"/>
      <c r="H80" s="172"/>
      <c r="I80" s="172"/>
      <c r="M80" s="285"/>
      <c r="N80" s="285"/>
      <c r="O80" s="285"/>
      <c r="P80" s="285"/>
    </row>
    <row r="81" spans="1:16" s="231" customFormat="1" ht="18" customHeight="1">
      <c r="A81" s="178" t="s">
        <v>142</v>
      </c>
      <c r="B81" s="179" t="s">
        <v>143</v>
      </c>
      <c r="C81" s="171"/>
      <c r="D81" s="180" t="s">
        <v>142</v>
      </c>
      <c r="E81" s="180" t="s">
        <v>143</v>
      </c>
      <c r="F81" s="172"/>
      <c r="G81" s="138" t="s">
        <v>254</v>
      </c>
      <c r="H81" s="138"/>
      <c r="I81" s="138"/>
      <c r="M81" s="285"/>
      <c r="N81" s="285"/>
      <c r="O81" s="285"/>
      <c r="P81" s="285"/>
    </row>
    <row r="82" spans="1:16" s="231" customFormat="1" ht="18" customHeight="1">
      <c r="A82" s="181" t="s">
        <v>144</v>
      </c>
      <c r="B82" s="182">
        <v>300</v>
      </c>
      <c r="C82" s="171"/>
      <c r="D82" s="122" t="s">
        <v>145</v>
      </c>
      <c r="E82" s="183">
        <v>300</v>
      </c>
      <c r="F82" s="172"/>
      <c r="G82" s="172"/>
      <c r="H82" s="172"/>
      <c r="I82" s="172"/>
      <c r="M82" s="285"/>
      <c r="N82" s="285"/>
      <c r="O82" s="285"/>
      <c r="P82" s="285"/>
    </row>
    <row r="83" spans="1:16" s="231" customFormat="1" ht="18" customHeight="1">
      <c r="A83" s="181" t="s">
        <v>146</v>
      </c>
      <c r="B83" s="182">
        <v>400</v>
      </c>
      <c r="C83" s="171"/>
      <c r="D83" s="122" t="s">
        <v>147</v>
      </c>
      <c r="E83" s="183">
        <v>400</v>
      </c>
      <c r="F83" s="172"/>
      <c r="G83" s="172"/>
      <c r="H83" s="172"/>
      <c r="I83" s="172"/>
      <c r="M83" s="285"/>
      <c r="N83" s="285"/>
      <c r="O83" s="285"/>
      <c r="P83" s="285"/>
    </row>
    <row r="84" spans="1:16" s="231" customFormat="1" ht="18" customHeight="1">
      <c r="A84" s="181" t="s">
        <v>148</v>
      </c>
      <c r="B84" s="182">
        <v>500</v>
      </c>
      <c r="C84" s="171"/>
      <c r="D84" s="122" t="s">
        <v>149</v>
      </c>
      <c r="E84" s="183">
        <v>500</v>
      </c>
      <c r="F84" s="172"/>
      <c r="G84" s="172"/>
      <c r="H84" s="172"/>
      <c r="I84" s="172"/>
      <c r="M84" s="285"/>
      <c r="N84" s="285"/>
      <c r="O84" s="285"/>
      <c r="P84" s="285"/>
    </row>
    <row r="85" spans="1:16" s="231" customFormat="1" ht="18" customHeight="1">
      <c r="A85" s="181" t="s">
        <v>150</v>
      </c>
      <c r="B85" s="182">
        <v>600</v>
      </c>
      <c r="C85" s="171"/>
      <c r="D85" s="122" t="s">
        <v>151</v>
      </c>
      <c r="E85" s="183">
        <v>600</v>
      </c>
      <c r="F85" s="172"/>
      <c r="G85" s="172"/>
      <c r="H85" s="172"/>
      <c r="I85" s="172"/>
    </row>
    <row r="86" spans="1:16" s="231" customFormat="1" ht="18" customHeight="1">
      <c r="A86" s="181" t="s">
        <v>152</v>
      </c>
      <c r="B86" s="182">
        <v>700</v>
      </c>
      <c r="C86" s="171"/>
      <c r="D86" s="122" t="s">
        <v>153</v>
      </c>
      <c r="E86" s="183">
        <v>700</v>
      </c>
      <c r="F86" s="172"/>
      <c r="G86" s="172"/>
      <c r="H86" s="172"/>
      <c r="I86" s="172"/>
    </row>
    <row r="87" spans="1:16" s="231" customFormat="1" ht="18" customHeight="1">
      <c r="A87" s="181" t="s">
        <v>154</v>
      </c>
      <c r="B87" s="182">
        <v>800</v>
      </c>
      <c r="C87" s="171"/>
      <c r="D87" s="122" t="s">
        <v>155</v>
      </c>
      <c r="E87" s="183">
        <v>750</v>
      </c>
      <c r="F87" s="172"/>
      <c r="G87" s="172"/>
      <c r="H87" s="172"/>
      <c r="I87" s="172"/>
    </row>
    <row r="88" spans="1:16" s="231" customFormat="1" ht="18" customHeight="1">
      <c r="A88" s="184" t="s">
        <v>156</v>
      </c>
      <c r="B88" s="185">
        <v>900</v>
      </c>
      <c r="C88" s="171"/>
      <c r="D88" s="122" t="s">
        <v>157</v>
      </c>
      <c r="E88" s="183">
        <v>800</v>
      </c>
      <c r="F88" s="172"/>
      <c r="G88" s="172"/>
      <c r="H88" s="172"/>
      <c r="I88" s="172"/>
    </row>
    <row r="89" spans="1:16" s="159" customFormat="1" ht="18" customHeight="1">
      <c r="A89" s="116" t="s">
        <v>158</v>
      </c>
      <c r="B89" s="154"/>
      <c r="C89" s="143"/>
      <c r="D89" s="155"/>
      <c r="E89" s="156"/>
      <c r="F89" s="138"/>
      <c r="G89" s="138"/>
      <c r="H89" s="138"/>
      <c r="I89" s="138"/>
    </row>
    <row r="90" spans="1:16" s="159" customFormat="1" ht="18" customHeight="1">
      <c r="A90" s="291" t="s">
        <v>159</v>
      </c>
      <c r="B90" s="292"/>
      <c r="C90" s="293"/>
      <c r="D90" s="293"/>
      <c r="E90" s="293"/>
      <c r="F90" s="293"/>
      <c r="G90" s="293"/>
      <c r="H90" s="293"/>
      <c r="I90" s="293"/>
    </row>
    <row r="91" spans="1:16" s="159" customFormat="1" ht="18" customHeight="1">
      <c r="A91" s="291" t="s">
        <v>160</v>
      </c>
      <c r="B91" s="292"/>
      <c r="C91" s="293"/>
      <c r="D91" s="293"/>
      <c r="E91" s="293"/>
      <c r="F91" s="293"/>
      <c r="G91" s="293"/>
      <c r="H91" s="293"/>
      <c r="I91" s="293"/>
    </row>
    <row r="92" spans="1:16" s="96" customFormat="1" ht="18" customHeight="1">
      <c r="B92" s="191"/>
      <c r="C92" s="192"/>
      <c r="D92" s="192"/>
      <c r="E92" s="192"/>
      <c r="F92" s="192"/>
      <c r="G92" s="192"/>
      <c r="H92" s="192"/>
      <c r="I92" s="192"/>
    </row>
    <row r="93" spans="1:16" s="96" customFormat="1" ht="18" customHeight="1">
      <c r="B93" s="191"/>
      <c r="C93" s="192"/>
      <c r="D93" s="192"/>
      <c r="E93" s="192"/>
      <c r="F93" s="192"/>
      <c r="G93" s="192"/>
      <c r="H93" s="192"/>
      <c r="I93" s="192"/>
    </row>
    <row r="94" spans="1:16" s="96" customFormat="1" ht="18" customHeight="1">
      <c r="B94" s="191"/>
      <c r="C94" s="192"/>
      <c r="D94" s="192"/>
      <c r="E94" s="192"/>
      <c r="F94" s="192"/>
      <c r="G94" s="192"/>
      <c r="H94" s="192"/>
      <c r="I94" s="192"/>
    </row>
    <row r="95" spans="1:16" s="96" customFormat="1" ht="18" customHeight="1">
      <c r="B95" s="191"/>
      <c r="C95" s="192"/>
      <c r="D95" s="192"/>
      <c r="E95" s="192"/>
      <c r="F95" s="192"/>
      <c r="G95" s="192"/>
      <c r="H95" s="192"/>
      <c r="I95" s="192"/>
    </row>
    <row r="96" spans="1:16" s="96" customFormat="1" ht="18" customHeight="1">
      <c r="B96" s="191"/>
      <c r="C96" s="192"/>
      <c r="D96" s="192"/>
      <c r="E96" s="192"/>
      <c r="F96" s="192"/>
      <c r="G96" s="192"/>
      <c r="H96" s="192"/>
      <c r="I96" s="192"/>
    </row>
    <row r="97" spans="1:9" s="96" customFormat="1" ht="18" customHeight="1">
      <c r="B97" s="191"/>
      <c r="C97" s="192"/>
      <c r="D97" s="192"/>
      <c r="E97" s="192"/>
      <c r="F97" s="192"/>
      <c r="G97" s="192"/>
      <c r="H97" s="192"/>
      <c r="I97" s="192"/>
    </row>
    <row r="103" spans="1:9" ht="18" customHeight="1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9:E79"/>
    <mergeCell ref="A80:B80"/>
    <mergeCell ref="D80:E80"/>
    <mergeCell ref="A6:H7"/>
    <mergeCell ref="A8:I8"/>
    <mergeCell ref="A9:B9"/>
    <mergeCell ref="A37:I37"/>
    <mergeCell ref="A38:B38"/>
    <mergeCell ref="A65:I65"/>
  </mergeCells>
  <pageMargins left="0.7" right="0.7" top="0.42" bottom="0.36" header="0.3" footer="0.3"/>
  <pageSetup scale="4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topLeftCell="A17" workbookViewId="0">
      <selection activeCell="D33" sqref="D33"/>
    </sheetView>
  </sheetViews>
  <sheetFormatPr defaultColWidth="14.85546875" defaultRowHeight="15"/>
  <cols>
    <col min="1" max="1" width="30.42578125" customWidth="1"/>
    <col min="2" max="2" width="20" style="1" customWidth="1"/>
    <col min="3" max="3" width="18.5703125" style="2" customWidth="1"/>
    <col min="4" max="4" width="24.28515625" style="2" customWidth="1"/>
    <col min="5" max="5" width="20.42578125" style="2" customWidth="1"/>
    <col min="6" max="6" width="17.42578125" style="2" customWidth="1"/>
    <col min="7" max="7" width="18.85546875" style="2" customWidth="1"/>
    <col min="8" max="8" width="19.85546875" style="2" customWidth="1"/>
    <col min="9" max="9" width="29.85546875" style="2" customWidth="1"/>
  </cols>
  <sheetData>
    <row r="1" spans="1:16" ht="53.2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 ht="15.75">
      <c r="A3" s="421"/>
      <c r="B3" s="473" t="s">
        <v>242</v>
      </c>
      <c r="C3" s="473"/>
      <c r="D3" s="473"/>
      <c r="E3" s="473"/>
      <c r="F3" s="473"/>
      <c r="G3" s="473"/>
      <c r="H3" s="473"/>
      <c r="I3" s="421"/>
    </row>
    <row r="4" spans="1:16" ht="15.75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 ht="15.75" thickBot="1"/>
    <row r="6" spans="1:16">
      <c r="A6" s="407" t="s">
        <v>161</v>
      </c>
      <c r="B6" s="408"/>
      <c r="C6" s="408"/>
      <c r="D6" s="408"/>
      <c r="E6" s="408"/>
      <c r="F6" s="408"/>
      <c r="G6" s="408"/>
      <c r="H6" s="431"/>
      <c r="I6" s="14" t="s">
        <v>196</v>
      </c>
    </row>
    <row r="7" spans="1:16" ht="15.75" thickBot="1">
      <c r="A7" s="409"/>
      <c r="B7" s="410"/>
      <c r="C7" s="410"/>
      <c r="D7" s="410"/>
      <c r="E7" s="410"/>
      <c r="F7" s="410"/>
      <c r="G7" s="410"/>
      <c r="H7" s="432"/>
      <c r="I7" s="4" t="s">
        <v>266</v>
      </c>
    </row>
    <row r="8" spans="1:16" ht="21" thickBot="1">
      <c r="A8" s="411" t="s">
        <v>6</v>
      </c>
      <c r="B8" s="412"/>
      <c r="C8" s="412"/>
      <c r="D8" s="412"/>
      <c r="E8" s="412"/>
      <c r="F8" s="412"/>
      <c r="G8" s="412"/>
      <c r="H8" s="412"/>
      <c r="I8" s="433"/>
    </row>
    <row r="9" spans="1:16" s="7" customFormat="1">
      <c r="A9" s="415" t="s">
        <v>7</v>
      </c>
      <c r="B9" s="415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 ht="15.75">
      <c r="A10" s="92" t="s">
        <v>15</v>
      </c>
      <c r="B10" s="93" t="s">
        <v>16</v>
      </c>
      <c r="C10" s="94" t="s">
        <v>17</v>
      </c>
      <c r="D10" s="78">
        <v>80597</v>
      </c>
      <c r="E10" s="78">
        <v>1100</v>
      </c>
      <c r="F10" s="78">
        <f t="shared" ref="F10:F14" si="0">(D10-E10)*0.125</f>
        <v>9937.125</v>
      </c>
      <c r="G10" s="78">
        <v>1668.11</v>
      </c>
      <c r="H10" s="78">
        <f t="shared" ref="H10:H32" si="1">(D10-E10+F10+G10)*0.005</f>
        <v>455.51117500000004</v>
      </c>
      <c r="I10" s="78">
        <f t="shared" ref="I10:I32" si="2">D10-E10+F10+H10+G10</f>
        <v>91557.746175000007</v>
      </c>
    </row>
    <row r="11" spans="1:16" s="231" customFormat="1" ht="15.75">
      <c r="A11" s="92" t="s">
        <v>15</v>
      </c>
      <c r="B11" s="93" t="s">
        <v>24</v>
      </c>
      <c r="C11" s="94" t="s">
        <v>25</v>
      </c>
      <c r="D11" s="78">
        <v>80597</v>
      </c>
      <c r="E11" s="78">
        <v>1100</v>
      </c>
      <c r="F11" s="78">
        <f t="shared" si="0"/>
        <v>9937.125</v>
      </c>
      <c r="G11" s="78">
        <v>1668.11</v>
      </c>
      <c r="H11" s="78">
        <f t="shared" si="1"/>
        <v>455.51117500000004</v>
      </c>
      <c r="I11" s="78">
        <f t="shared" si="2"/>
        <v>91557.746175000007</v>
      </c>
    </row>
    <row r="12" spans="1:16" s="231" customFormat="1" ht="15.75">
      <c r="A12" s="92" t="s">
        <v>15</v>
      </c>
      <c r="B12" s="93" t="s">
        <v>20</v>
      </c>
      <c r="C12" s="94" t="s">
        <v>21</v>
      </c>
      <c r="D12" s="78"/>
      <c r="E12" s="78"/>
      <c r="F12" s="78"/>
      <c r="G12" s="78"/>
      <c r="H12" s="78"/>
      <c r="I12" s="78"/>
      <c r="M12" s="284"/>
      <c r="N12" s="285"/>
      <c r="O12" s="285"/>
      <c r="P12" s="285"/>
    </row>
    <row r="13" spans="1:16" s="231" customFormat="1" ht="15.75">
      <c r="A13" s="92" t="s">
        <v>15</v>
      </c>
      <c r="B13" s="93" t="s">
        <v>22</v>
      </c>
      <c r="C13" s="94" t="s">
        <v>23</v>
      </c>
      <c r="D13" s="78"/>
      <c r="E13" s="78"/>
      <c r="F13" s="78"/>
      <c r="G13" s="78"/>
      <c r="H13" s="78"/>
      <c r="I13" s="78"/>
      <c r="M13" s="284"/>
      <c r="N13" s="285"/>
      <c r="O13" s="285"/>
      <c r="P13" s="285"/>
    </row>
    <row r="14" spans="1:16" s="231" customFormat="1" ht="15.75">
      <c r="A14" s="92" t="s">
        <v>15</v>
      </c>
      <c r="B14" s="93" t="s">
        <v>18</v>
      </c>
      <c r="C14" s="94" t="s">
        <v>19</v>
      </c>
      <c r="D14" s="78">
        <v>81993</v>
      </c>
      <c r="E14" s="78">
        <v>1100</v>
      </c>
      <c r="F14" s="78">
        <f t="shared" si="0"/>
        <v>10111.625</v>
      </c>
      <c r="G14" s="78">
        <v>1668.11</v>
      </c>
      <c r="H14" s="78">
        <f t="shared" si="1"/>
        <v>463.363675</v>
      </c>
      <c r="I14" s="78">
        <f t="shared" si="2"/>
        <v>93136.098675000001</v>
      </c>
      <c r="M14" s="284"/>
      <c r="N14" s="285"/>
      <c r="O14" s="285"/>
      <c r="P14" s="285"/>
    </row>
    <row r="15" spans="1:16" s="286" customFormat="1" ht="15.75">
      <c r="A15" s="92" t="s">
        <v>26</v>
      </c>
      <c r="B15" s="93" t="s">
        <v>27</v>
      </c>
      <c r="C15" s="94" t="s">
        <v>23</v>
      </c>
      <c r="D15" s="78"/>
      <c r="E15" s="78"/>
      <c r="F15" s="78"/>
      <c r="G15" s="78"/>
      <c r="H15" s="78"/>
      <c r="I15" s="78"/>
      <c r="M15" s="287"/>
      <c r="N15" s="288"/>
      <c r="O15" s="288"/>
      <c r="P15" s="288"/>
    </row>
    <row r="16" spans="1:16" s="231" customFormat="1" ht="15.75">
      <c r="A16" s="92" t="s">
        <v>32</v>
      </c>
      <c r="B16" s="93" t="s">
        <v>33</v>
      </c>
      <c r="C16" s="94" t="s">
        <v>34</v>
      </c>
      <c r="D16" s="78"/>
      <c r="E16" s="78"/>
      <c r="F16" s="78"/>
      <c r="G16" s="78"/>
      <c r="H16" s="78"/>
      <c r="I16" s="78"/>
      <c r="M16" s="285"/>
      <c r="N16" s="285"/>
      <c r="O16" s="285"/>
      <c r="P16" s="285"/>
    </row>
    <row r="17" spans="1:16" s="231" customFormat="1" ht="15.75">
      <c r="A17" s="92" t="s">
        <v>35</v>
      </c>
      <c r="B17" s="93" t="s">
        <v>36</v>
      </c>
      <c r="C17" s="94" t="s">
        <v>37</v>
      </c>
      <c r="D17" s="78"/>
      <c r="E17" s="78"/>
      <c r="F17" s="78"/>
      <c r="G17" s="78"/>
      <c r="H17" s="78"/>
      <c r="I17" s="78"/>
      <c r="M17" s="285"/>
      <c r="N17" s="285"/>
      <c r="O17" s="285"/>
      <c r="P17" s="285"/>
    </row>
    <row r="18" spans="1:16" s="231" customFormat="1" ht="15.75">
      <c r="A18" s="92" t="s">
        <v>35</v>
      </c>
      <c r="B18" s="93" t="s">
        <v>38</v>
      </c>
      <c r="C18" s="94" t="s">
        <v>39</v>
      </c>
      <c r="D18" s="78"/>
      <c r="E18" s="78"/>
      <c r="F18" s="78"/>
      <c r="G18" s="78"/>
      <c r="H18" s="78"/>
      <c r="I18" s="78"/>
      <c r="M18" s="285"/>
      <c r="N18" s="285"/>
      <c r="O18" s="285"/>
      <c r="P18" s="285"/>
    </row>
    <row r="19" spans="1:16" s="231" customFormat="1" ht="15.75">
      <c r="A19" s="92" t="s">
        <v>28</v>
      </c>
      <c r="B19" s="93" t="s">
        <v>29</v>
      </c>
      <c r="C19" s="94" t="s">
        <v>19</v>
      </c>
      <c r="D19" s="78"/>
      <c r="E19" s="78"/>
      <c r="F19" s="78"/>
      <c r="G19" s="78"/>
      <c r="H19" s="78"/>
      <c r="I19" s="78"/>
      <c r="M19" s="285"/>
      <c r="N19" s="285"/>
      <c r="O19" s="285"/>
      <c r="P19" s="285"/>
    </row>
    <row r="20" spans="1:16" s="231" customFormat="1" ht="15.75">
      <c r="A20" s="92" t="s">
        <v>30</v>
      </c>
      <c r="B20" s="93" t="s">
        <v>31</v>
      </c>
      <c r="C20" s="94" t="s">
        <v>23</v>
      </c>
      <c r="D20" s="78"/>
      <c r="E20" s="78"/>
      <c r="F20" s="78"/>
      <c r="G20" s="78"/>
      <c r="H20" s="78"/>
      <c r="I20" s="78"/>
      <c r="M20" s="285"/>
      <c r="N20" s="285"/>
      <c r="O20" s="285"/>
      <c r="P20" s="285"/>
    </row>
    <row r="21" spans="1:16" s="231" customFormat="1" ht="15.75">
      <c r="A21" s="105" t="s">
        <v>59</v>
      </c>
      <c r="B21" s="93" t="s">
        <v>60</v>
      </c>
      <c r="C21" s="94" t="s">
        <v>19</v>
      </c>
      <c r="D21" s="78">
        <v>90053</v>
      </c>
      <c r="E21" s="78">
        <v>1100</v>
      </c>
      <c r="F21" s="78">
        <f t="shared" ref="F21:F32" si="3">(D21-E21)*0.125</f>
        <v>11119.125</v>
      </c>
      <c r="G21" s="78">
        <v>1668.11</v>
      </c>
      <c r="H21" s="78">
        <f t="shared" si="1"/>
        <v>508.70117500000003</v>
      </c>
      <c r="I21" s="78">
        <f t="shared" si="2"/>
        <v>102248.936175</v>
      </c>
      <c r="M21" s="284"/>
      <c r="N21" s="285"/>
      <c r="O21" s="285"/>
      <c r="P21" s="285"/>
    </row>
    <row r="22" spans="1:16" s="231" customFormat="1" ht="15.75">
      <c r="A22" s="105" t="s">
        <v>40</v>
      </c>
      <c r="B22" s="93" t="s">
        <v>41</v>
      </c>
      <c r="C22" s="94" t="s">
        <v>23</v>
      </c>
      <c r="D22" s="78">
        <v>85921</v>
      </c>
      <c r="E22" s="78">
        <v>1100</v>
      </c>
      <c r="F22" s="78">
        <f t="shared" si="3"/>
        <v>10602.625</v>
      </c>
      <c r="G22" s="78">
        <v>1668.11</v>
      </c>
      <c r="H22" s="78">
        <f t="shared" si="1"/>
        <v>485.45867500000003</v>
      </c>
      <c r="I22" s="78">
        <f t="shared" si="2"/>
        <v>97577.193675000002</v>
      </c>
      <c r="M22" s="284"/>
      <c r="N22" s="285"/>
      <c r="O22" s="285"/>
      <c r="P22" s="285"/>
    </row>
    <row r="23" spans="1:16" s="231" customFormat="1" ht="15.75">
      <c r="A23" s="105" t="s">
        <v>40</v>
      </c>
      <c r="B23" s="93" t="s">
        <v>42</v>
      </c>
      <c r="C23" s="94" t="s">
        <v>43</v>
      </c>
      <c r="D23" s="78">
        <v>90448</v>
      </c>
      <c r="E23" s="78">
        <v>1100</v>
      </c>
      <c r="F23" s="78">
        <f t="shared" si="3"/>
        <v>11168.5</v>
      </c>
      <c r="G23" s="78">
        <v>1668.11</v>
      </c>
      <c r="H23" s="78">
        <f t="shared" si="1"/>
        <v>510.92304999999999</v>
      </c>
      <c r="I23" s="78">
        <f t="shared" si="2"/>
        <v>102695.53305</v>
      </c>
      <c r="M23" s="284"/>
      <c r="N23" s="285"/>
      <c r="O23" s="285"/>
      <c r="P23" s="285"/>
    </row>
    <row r="24" spans="1:16" s="231" customFormat="1" ht="15.75">
      <c r="A24" s="105" t="s">
        <v>59</v>
      </c>
      <c r="B24" s="93" t="s">
        <v>61</v>
      </c>
      <c r="C24" s="94" t="s">
        <v>62</v>
      </c>
      <c r="D24" s="78"/>
      <c r="E24" s="78"/>
      <c r="F24" s="78"/>
      <c r="G24" s="78"/>
      <c r="H24" s="78"/>
      <c r="I24" s="78"/>
      <c r="M24" s="284"/>
      <c r="N24" s="285"/>
      <c r="O24" s="285"/>
      <c r="P24" s="285"/>
    </row>
    <row r="25" spans="1:16" s="231" customFormat="1" ht="15.75">
      <c r="A25" s="105" t="s">
        <v>40</v>
      </c>
      <c r="B25" s="93" t="s">
        <v>44</v>
      </c>
      <c r="C25" s="94" t="s">
        <v>45</v>
      </c>
      <c r="D25" s="78">
        <v>85288</v>
      </c>
      <c r="E25" s="78">
        <v>1100</v>
      </c>
      <c r="F25" s="78">
        <f t="shared" si="3"/>
        <v>10523.5</v>
      </c>
      <c r="G25" s="78">
        <v>1668.11</v>
      </c>
      <c r="H25" s="78">
        <f t="shared" si="1"/>
        <v>481.89805000000001</v>
      </c>
      <c r="I25" s="78">
        <f t="shared" si="2"/>
        <v>96861.508050000004</v>
      </c>
      <c r="M25" s="284"/>
      <c r="N25" s="285"/>
      <c r="O25" s="285"/>
      <c r="P25" s="285"/>
    </row>
    <row r="26" spans="1:16" s="231" customFormat="1" ht="15.75">
      <c r="A26" s="105" t="s">
        <v>40</v>
      </c>
      <c r="B26" s="93" t="s">
        <v>46</v>
      </c>
      <c r="C26" s="94" t="s">
        <v>45</v>
      </c>
      <c r="D26" s="78">
        <v>85916</v>
      </c>
      <c r="E26" s="78">
        <v>1100</v>
      </c>
      <c r="F26" s="78">
        <f t="shared" si="3"/>
        <v>10602</v>
      </c>
      <c r="G26" s="78">
        <v>1668.11</v>
      </c>
      <c r="H26" s="78">
        <f t="shared" si="1"/>
        <v>485.43055000000004</v>
      </c>
      <c r="I26" s="78">
        <f t="shared" si="2"/>
        <v>97571.540550000005</v>
      </c>
      <c r="M26" s="284"/>
      <c r="N26" s="285"/>
      <c r="O26" s="285"/>
      <c r="P26" s="285"/>
    </row>
    <row r="27" spans="1:16" s="231" customFormat="1" ht="15.75">
      <c r="A27" s="105" t="s">
        <v>40</v>
      </c>
      <c r="B27" s="93" t="s">
        <v>47</v>
      </c>
      <c r="C27" s="94" t="s">
        <v>233</v>
      </c>
      <c r="D27" s="78">
        <v>87712</v>
      </c>
      <c r="E27" s="78">
        <v>1100</v>
      </c>
      <c r="F27" s="78">
        <f>(D27-E27)*0.125</f>
        <v>10826.5</v>
      </c>
      <c r="G27" s="78">
        <v>1668.11</v>
      </c>
      <c r="H27" s="78">
        <f t="shared" si="1"/>
        <v>495.53305</v>
      </c>
      <c r="I27" s="78">
        <f t="shared" si="2"/>
        <v>99602.143049999999</v>
      </c>
      <c r="M27" s="284"/>
      <c r="N27" s="285"/>
      <c r="O27" s="285"/>
      <c r="P27" s="285"/>
    </row>
    <row r="28" spans="1:16" s="231" customFormat="1" ht="15.75">
      <c r="A28" s="105" t="s">
        <v>40</v>
      </c>
      <c r="B28" s="93" t="s">
        <v>49</v>
      </c>
      <c r="C28" s="94" t="s">
        <v>233</v>
      </c>
      <c r="D28" s="78">
        <v>86638</v>
      </c>
      <c r="E28" s="78">
        <v>1100</v>
      </c>
      <c r="F28" s="78">
        <f>(D28-E28)*0.125</f>
        <v>10692.25</v>
      </c>
      <c r="G28" s="78">
        <v>1668.11</v>
      </c>
      <c r="H28" s="78">
        <f t="shared" si="1"/>
        <v>489.49180000000001</v>
      </c>
      <c r="I28" s="78">
        <f t="shared" si="2"/>
        <v>98387.851800000004</v>
      </c>
      <c r="M28" s="284"/>
      <c r="N28" s="285"/>
      <c r="O28" s="285"/>
      <c r="P28" s="285"/>
    </row>
    <row r="29" spans="1:16" s="231" customFormat="1" ht="15.75">
      <c r="A29" s="105" t="s">
        <v>40</v>
      </c>
      <c r="B29" s="93" t="s">
        <v>50</v>
      </c>
      <c r="C29" s="94" t="s">
        <v>51</v>
      </c>
      <c r="D29" s="78">
        <v>87408</v>
      </c>
      <c r="E29" s="78">
        <v>1100</v>
      </c>
      <c r="F29" s="78">
        <f>(D29-E29)*0.125</f>
        <v>10788.5</v>
      </c>
      <c r="G29" s="78">
        <v>1668.11</v>
      </c>
      <c r="H29" s="78">
        <f t="shared" ref="H29" si="4">(D29-E29+F29+G29)*0.005</f>
        <v>493.82305000000002</v>
      </c>
      <c r="I29" s="78">
        <f t="shared" ref="I29" si="5">D29-E29+F29+H29+G29</f>
        <v>99258.433050000007</v>
      </c>
      <c r="M29" s="284"/>
      <c r="N29" s="285"/>
      <c r="O29" s="285"/>
      <c r="P29" s="285"/>
    </row>
    <row r="30" spans="1:16" s="231" customFormat="1" ht="15.75">
      <c r="A30" s="105" t="s">
        <v>40</v>
      </c>
      <c r="B30" s="93" t="s">
        <v>52</v>
      </c>
      <c r="C30" s="94" t="s">
        <v>53</v>
      </c>
      <c r="D30" s="78">
        <v>86413</v>
      </c>
      <c r="E30" s="78">
        <v>1100</v>
      </c>
      <c r="F30" s="78">
        <f>(D30-E30)*0.125</f>
        <v>10664.125</v>
      </c>
      <c r="G30" s="78">
        <v>1668.11</v>
      </c>
      <c r="H30" s="78">
        <f t="shared" si="1"/>
        <v>488.22617500000001</v>
      </c>
      <c r="I30" s="78">
        <f t="shared" si="2"/>
        <v>98133.461175000004</v>
      </c>
      <c r="M30" s="284"/>
      <c r="N30" s="285"/>
      <c r="O30" s="285"/>
      <c r="P30" s="285"/>
    </row>
    <row r="31" spans="1:16" s="231" customFormat="1" ht="15.75">
      <c r="A31" s="105" t="s">
        <v>40</v>
      </c>
      <c r="B31" s="93" t="s">
        <v>54</v>
      </c>
      <c r="C31" s="94" t="s">
        <v>43</v>
      </c>
      <c r="D31" s="78"/>
      <c r="E31" s="78"/>
      <c r="F31" s="78"/>
      <c r="G31" s="78"/>
      <c r="H31" s="78"/>
      <c r="I31" s="78"/>
      <c r="M31" s="284"/>
      <c r="N31" s="285"/>
      <c r="O31" s="285"/>
      <c r="P31" s="285"/>
    </row>
    <row r="32" spans="1:16" s="286" customFormat="1" ht="15.75">
      <c r="A32" s="105" t="s">
        <v>40</v>
      </c>
      <c r="B32" s="93" t="s">
        <v>55</v>
      </c>
      <c r="C32" s="94" t="s">
        <v>56</v>
      </c>
      <c r="D32" s="78">
        <v>87414</v>
      </c>
      <c r="E32" s="78">
        <v>1100</v>
      </c>
      <c r="F32" s="78">
        <f t="shared" si="3"/>
        <v>10789.25</v>
      </c>
      <c r="G32" s="78">
        <v>1668.11</v>
      </c>
      <c r="H32" s="78">
        <f t="shared" si="1"/>
        <v>493.85680000000002</v>
      </c>
      <c r="I32" s="78">
        <f t="shared" si="2"/>
        <v>99265.216799999995</v>
      </c>
      <c r="M32" s="287"/>
      <c r="N32" s="288"/>
      <c r="O32" s="288"/>
      <c r="P32" s="288"/>
    </row>
    <row r="33" spans="1:237" s="231" customFormat="1" ht="15.75">
      <c r="A33" s="105" t="s">
        <v>40</v>
      </c>
      <c r="B33" s="93" t="s">
        <v>57</v>
      </c>
      <c r="C33" s="94" t="s">
        <v>58</v>
      </c>
      <c r="D33" s="78"/>
      <c r="E33" s="78"/>
      <c r="F33" s="78"/>
      <c r="G33" s="78"/>
      <c r="H33" s="78"/>
      <c r="I33" s="78"/>
      <c r="M33" s="284"/>
      <c r="N33" s="285"/>
      <c r="O33" s="285"/>
      <c r="P33" s="285"/>
    </row>
    <row r="34" spans="1:237" s="231" customFormat="1" ht="15.75">
      <c r="A34" s="92" t="s">
        <v>63</v>
      </c>
      <c r="B34" s="93" t="s">
        <v>64</v>
      </c>
      <c r="C34" s="94"/>
      <c r="D34" s="78"/>
      <c r="E34" s="78"/>
      <c r="F34" s="78"/>
      <c r="G34" s="78"/>
      <c r="H34" s="78"/>
      <c r="I34" s="78"/>
      <c r="M34" s="285"/>
      <c r="N34" s="285"/>
      <c r="O34" s="285"/>
      <c r="P34" s="285"/>
    </row>
    <row r="35" spans="1:237" s="231" customFormat="1" ht="15.75">
      <c r="A35" s="92" t="s">
        <v>63</v>
      </c>
      <c r="B35" s="93" t="s">
        <v>65</v>
      </c>
      <c r="C35" s="94"/>
      <c r="D35" s="78"/>
      <c r="E35" s="78"/>
      <c r="F35" s="78"/>
      <c r="G35" s="78"/>
      <c r="H35" s="78"/>
      <c r="I35" s="78"/>
      <c r="M35" s="285"/>
      <c r="N35" s="285"/>
      <c r="O35" s="285"/>
      <c r="P35" s="285"/>
    </row>
    <row r="36" spans="1:237" s="285" customFormat="1" ht="16.5" thickBot="1">
      <c r="A36" s="165"/>
      <c r="B36" s="129"/>
      <c r="C36" s="166"/>
      <c r="D36" s="131"/>
      <c r="E36" s="131"/>
      <c r="F36" s="131"/>
      <c r="G36" s="78"/>
      <c r="H36" s="131"/>
      <c r="I36" s="131"/>
      <c r="IC36" s="231"/>
    </row>
    <row r="37" spans="1:237" s="231" customFormat="1" ht="15.75">
      <c r="A37" s="435" t="s">
        <v>66</v>
      </c>
      <c r="B37" s="436"/>
      <c r="C37" s="436"/>
      <c r="D37" s="436"/>
      <c r="E37" s="436"/>
      <c r="F37" s="436"/>
      <c r="G37" s="436"/>
      <c r="H37" s="436"/>
      <c r="I37" s="437"/>
      <c r="M37" s="285"/>
      <c r="N37" s="285"/>
      <c r="O37" s="285"/>
      <c r="P37" s="285"/>
    </row>
    <row r="38" spans="1:237" s="289" customFormat="1" ht="15.75">
      <c r="A38" s="438" t="s">
        <v>7</v>
      </c>
      <c r="B38" s="438"/>
      <c r="C38" s="167" t="s">
        <v>8</v>
      </c>
      <c r="D38" s="167" t="s">
        <v>9</v>
      </c>
      <c r="E38" s="167" t="s">
        <v>10</v>
      </c>
      <c r="F38" s="167" t="s">
        <v>11</v>
      </c>
      <c r="G38" s="167" t="s">
        <v>12</v>
      </c>
      <c r="H38" s="167" t="s">
        <v>13</v>
      </c>
      <c r="I38" s="167" t="s">
        <v>14</v>
      </c>
      <c r="M38" s="165"/>
      <c r="N38" s="165"/>
      <c r="O38" s="165"/>
      <c r="P38" s="165"/>
    </row>
    <row r="39" spans="1:237" s="177" customFormat="1" ht="15.75">
      <c r="A39" s="92" t="s">
        <v>26</v>
      </c>
      <c r="B39" s="93" t="s">
        <v>67</v>
      </c>
      <c r="C39" s="117" t="s">
        <v>68</v>
      </c>
      <c r="D39" s="78"/>
      <c r="E39" s="78"/>
      <c r="F39" s="78"/>
      <c r="G39" s="78"/>
      <c r="H39" s="78"/>
      <c r="I39" s="78"/>
      <c r="M39" s="290"/>
      <c r="N39" s="290"/>
      <c r="O39" s="290"/>
      <c r="P39" s="290"/>
    </row>
    <row r="40" spans="1:237" s="177" customFormat="1" ht="15.75">
      <c r="A40" s="92" t="s">
        <v>69</v>
      </c>
      <c r="B40" s="93" t="s">
        <v>70</v>
      </c>
      <c r="C40" s="117" t="s">
        <v>71</v>
      </c>
      <c r="D40" s="78"/>
      <c r="E40" s="78"/>
      <c r="F40" s="78"/>
      <c r="G40" s="78"/>
      <c r="H40" s="78"/>
      <c r="I40" s="78"/>
      <c r="M40" s="290"/>
      <c r="N40" s="290"/>
      <c r="O40" s="290"/>
      <c r="P40" s="290"/>
    </row>
    <row r="41" spans="1:237" s="177" customFormat="1" ht="15.75">
      <c r="A41" s="92" t="s">
        <v>72</v>
      </c>
      <c r="B41" s="120" t="s">
        <v>73</v>
      </c>
      <c r="C41" s="117" t="s">
        <v>74</v>
      </c>
      <c r="D41" s="78"/>
      <c r="E41" s="78"/>
      <c r="F41" s="78"/>
      <c r="G41" s="78"/>
      <c r="H41" s="78"/>
      <c r="I41" s="78"/>
      <c r="M41" s="290"/>
      <c r="N41" s="290"/>
      <c r="O41" s="290"/>
      <c r="P41" s="290"/>
    </row>
    <row r="42" spans="1:237" s="231" customFormat="1" ht="15.75">
      <c r="A42" s="92" t="s">
        <v>75</v>
      </c>
      <c r="B42" s="93" t="s">
        <v>76</v>
      </c>
      <c r="C42" s="117" t="s">
        <v>77</v>
      </c>
      <c r="D42" s="78"/>
      <c r="E42" s="78"/>
      <c r="F42" s="78"/>
      <c r="G42" s="78"/>
      <c r="H42" s="78"/>
      <c r="I42" s="78"/>
      <c r="M42" s="285"/>
      <c r="N42" s="285"/>
      <c r="O42" s="285"/>
      <c r="P42" s="285"/>
    </row>
    <row r="43" spans="1:237" s="286" customFormat="1" ht="15.75">
      <c r="A43" s="92" t="s">
        <v>75</v>
      </c>
      <c r="B43" s="93" t="s">
        <v>78</v>
      </c>
      <c r="C43" s="117" t="s">
        <v>43</v>
      </c>
      <c r="D43" s="78"/>
      <c r="E43" s="78"/>
      <c r="F43" s="78"/>
      <c r="G43" s="78"/>
      <c r="H43" s="78"/>
      <c r="I43" s="78"/>
      <c r="M43" s="288"/>
      <c r="N43" s="288"/>
      <c r="O43" s="288"/>
      <c r="P43" s="288"/>
    </row>
    <row r="44" spans="1:237" s="231" customFormat="1" ht="15.75">
      <c r="A44" s="92" t="s">
        <v>79</v>
      </c>
      <c r="B44" s="93" t="s">
        <v>80</v>
      </c>
      <c r="C44" s="117" t="s">
        <v>43</v>
      </c>
      <c r="D44" s="78"/>
      <c r="E44" s="78"/>
      <c r="F44" s="78"/>
      <c r="G44" s="78"/>
      <c r="H44" s="78"/>
      <c r="I44" s="78"/>
      <c r="M44" s="285"/>
      <c r="N44" s="285"/>
      <c r="O44" s="285"/>
      <c r="P44" s="285"/>
    </row>
    <row r="45" spans="1:237" s="231" customFormat="1" ht="15.75">
      <c r="A45" s="92" t="s">
        <v>75</v>
      </c>
      <c r="B45" s="93" t="s">
        <v>81</v>
      </c>
      <c r="C45" s="117" t="s">
        <v>43</v>
      </c>
      <c r="D45" s="78"/>
      <c r="E45" s="78"/>
      <c r="F45" s="78"/>
      <c r="G45" s="78"/>
      <c r="H45" s="78"/>
      <c r="I45" s="78"/>
      <c r="M45" s="285"/>
      <c r="N45" s="285"/>
      <c r="O45" s="285"/>
      <c r="P45" s="285"/>
    </row>
    <row r="46" spans="1:237" s="231" customFormat="1" ht="15.75">
      <c r="A46" s="92" t="s">
        <v>82</v>
      </c>
      <c r="B46" s="93" t="s">
        <v>83</v>
      </c>
      <c r="C46" s="117" t="s">
        <v>84</v>
      </c>
      <c r="D46" s="78"/>
      <c r="E46" s="78"/>
      <c r="F46" s="78"/>
      <c r="G46" s="78"/>
      <c r="H46" s="78"/>
      <c r="I46" s="78"/>
      <c r="M46" s="285"/>
      <c r="N46" s="285"/>
      <c r="O46" s="285"/>
      <c r="P46" s="285"/>
    </row>
    <row r="47" spans="1:237" s="231" customFormat="1" ht="15.75">
      <c r="A47" s="92" t="s">
        <v>91</v>
      </c>
      <c r="B47" s="93" t="s">
        <v>92</v>
      </c>
      <c r="C47" s="117" t="s">
        <v>93</v>
      </c>
      <c r="D47" s="78"/>
      <c r="E47" s="78"/>
      <c r="F47" s="78"/>
      <c r="G47" s="78"/>
      <c r="H47" s="78"/>
      <c r="I47" s="78"/>
      <c r="M47" s="285"/>
      <c r="N47" s="285"/>
      <c r="O47" s="285"/>
      <c r="P47" s="285"/>
    </row>
    <row r="48" spans="1:237" s="286" customFormat="1" ht="15.75">
      <c r="A48" s="92" t="s">
        <v>94</v>
      </c>
      <c r="B48" s="93" t="s">
        <v>95</v>
      </c>
      <c r="C48" s="121" t="s">
        <v>96</v>
      </c>
      <c r="D48" s="78"/>
      <c r="E48" s="78"/>
      <c r="F48" s="78"/>
      <c r="G48" s="78"/>
      <c r="H48" s="78"/>
      <c r="I48" s="78"/>
      <c r="M48" s="288"/>
      <c r="N48" s="288"/>
      <c r="O48" s="288"/>
      <c r="P48" s="288"/>
    </row>
    <row r="49" spans="1:16" s="286" customFormat="1" ht="15.75">
      <c r="A49" s="92" t="s">
        <v>94</v>
      </c>
      <c r="B49" s="93" t="s">
        <v>97</v>
      </c>
      <c r="C49" s="121" t="s">
        <v>98</v>
      </c>
      <c r="D49" s="78"/>
      <c r="E49" s="78"/>
      <c r="F49" s="78"/>
      <c r="G49" s="78"/>
      <c r="H49" s="78"/>
      <c r="I49" s="78"/>
      <c r="M49" s="288"/>
      <c r="N49" s="288"/>
      <c r="O49" s="288"/>
      <c r="P49" s="288"/>
    </row>
    <row r="50" spans="1:16" s="231" customFormat="1" ht="15.75">
      <c r="A50" s="92" t="s">
        <v>99</v>
      </c>
      <c r="B50" s="93" t="s">
        <v>100</v>
      </c>
      <c r="C50" s="121" t="s">
        <v>101</v>
      </c>
      <c r="D50" s="78"/>
      <c r="E50" s="78"/>
      <c r="F50" s="78"/>
      <c r="G50" s="78"/>
      <c r="H50" s="78"/>
      <c r="I50" s="78"/>
      <c r="M50" s="285"/>
      <c r="N50" s="285"/>
      <c r="O50" s="285"/>
      <c r="P50" s="285"/>
    </row>
    <row r="51" spans="1:16" s="231" customFormat="1" ht="15.75">
      <c r="A51" s="92" t="s">
        <v>99</v>
      </c>
      <c r="B51" s="93" t="s">
        <v>102</v>
      </c>
      <c r="C51" s="121" t="s">
        <v>101</v>
      </c>
      <c r="D51" s="78"/>
      <c r="E51" s="78"/>
      <c r="F51" s="78"/>
      <c r="G51" s="78"/>
      <c r="H51" s="78"/>
      <c r="I51" s="78"/>
      <c r="M51" s="285"/>
      <c r="N51" s="285"/>
      <c r="O51" s="285"/>
      <c r="P51" s="285"/>
    </row>
    <row r="52" spans="1:16" s="231" customFormat="1" ht="15.75">
      <c r="A52" s="92" t="s">
        <v>105</v>
      </c>
      <c r="B52" s="93" t="s">
        <v>106</v>
      </c>
      <c r="C52" s="121" t="s">
        <v>107</v>
      </c>
      <c r="D52" s="78"/>
      <c r="E52" s="78"/>
      <c r="F52" s="78"/>
      <c r="G52" s="78"/>
      <c r="H52" s="78"/>
      <c r="I52" s="78"/>
      <c r="M52" s="285"/>
      <c r="N52" s="285"/>
      <c r="O52" s="285"/>
      <c r="P52" s="285"/>
    </row>
    <row r="53" spans="1:16" s="231" customFormat="1" ht="15.75">
      <c r="A53" s="92" t="s">
        <v>108</v>
      </c>
      <c r="B53" s="93" t="s">
        <v>109</v>
      </c>
      <c r="C53" s="121" t="s">
        <v>110</v>
      </c>
      <c r="D53" s="169"/>
      <c r="E53" s="169"/>
      <c r="F53" s="78"/>
      <c r="G53" s="78"/>
      <c r="H53" s="169"/>
      <c r="I53" s="169"/>
      <c r="M53" s="285"/>
      <c r="N53" s="285"/>
      <c r="O53" s="285"/>
      <c r="P53" s="285"/>
    </row>
    <row r="54" spans="1:16" s="231" customFormat="1" ht="15.75">
      <c r="A54" s="92" t="s">
        <v>108</v>
      </c>
      <c r="B54" s="93" t="s">
        <v>111</v>
      </c>
      <c r="C54" s="94" t="s">
        <v>98</v>
      </c>
      <c r="D54" s="78"/>
      <c r="E54" s="78"/>
      <c r="F54" s="78"/>
      <c r="G54" s="78"/>
      <c r="H54" s="78"/>
      <c r="I54" s="78"/>
      <c r="M54" s="285"/>
      <c r="N54" s="285"/>
      <c r="O54" s="285"/>
      <c r="P54" s="285"/>
    </row>
    <row r="55" spans="1:16" s="289" customFormat="1">
      <c r="A55" s="92" t="s">
        <v>99</v>
      </c>
      <c r="B55" s="93" t="s">
        <v>103</v>
      </c>
      <c r="C55" s="121" t="s">
        <v>104</v>
      </c>
      <c r="D55" s="78"/>
      <c r="E55" s="78"/>
      <c r="F55" s="78"/>
      <c r="G55" s="78"/>
      <c r="H55" s="78"/>
      <c r="I55" s="78"/>
      <c r="M55" s="165"/>
      <c r="N55" s="165"/>
      <c r="O55" s="165"/>
      <c r="P55" s="165"/>
    </row>
    <row r="56" spans="1:16" s="231" customFormat="1" ht="15.75">
      <c r="A56" s="92" t="s">
        <v>85</v>
      </c>
      <c r="B56" s="93" t="s">
        <v>86</v>
      </c>
      <c r="C56" s="117" t="s">
        <v>87</v>
      </c>
      <c r="D56" s="78"/>
      <c r="E56" s="78"/>
      <c r="F56" s="78"/>
      <c r="G56" s="78"/>
      <c r="H56" s="78"/>
      <c r="I56" s="78"/>
      <c r="M56" s="285"/>
      <c r="N56" s="285"/>
      <c r="O56" s="285"/>
      <c r="P56" s="285"/>
    </row>
    <row r="57" spans="1:16" s="286" customFormat="1" ht="15.75">
      <c r="A57" s="92" t="s">
        <v>88</v>
      </c>
      <c r="B57" s="93" t="s">
        <v>89</v>
      </c>
      <c r="C57" s="117" t="s">
        <v>90</v>
      </c>
      <c r="D57" s="82"/>
      <c r="E57" s="78"/>
      <c r="F57" s="78"/>
      <c r="G57" s="78"/>
      <c r="H57" s="78"/>
      <c r="I57" s="78"/>
    </row>
    <row r="58" spans="1:16" s="231" customFormat="1" ht="15.75">
      <c r="A58" s="92" t="s">
        <v>63</v>
      </c>
      <c r="B58" s="93" t="s">
        <v>112</v>
      </c>
      <c r="C58" s="122"/>
      <c r="D58" s="78"/>
      <c r="E58" s="78"/>
      <c r="F58" s="78"/>
      <c r="G58" s="78"/>
      <c r="H58" s="78"/>
      <c r="I58" s="78"/>
      <c r="M58" s="285"/>
      <c r="N58" s="285"/>
      <c r="O58" s="285"/>
      <c r="P58" s="285"/>
    </row>
    <row r="59" spans="1:16" s="231" customFormat="1" ht="15.75">
      <c r="A59" s="92" t="s">
        <v>63</v>
      </c>
      <c r="B59" s="93" t="s">
        <v>113</v>
      </c>
      <c r="C59" s="122"/>
      <c r="D59" s="78"/>
      <c r="E59" s="78"/>
      <c r="F59" s="78"/>
      <c r="G59" s="78"/>
      <c r="H59" s="78"/>
      <c r="I59" s="78"/>
      <c r="M59" s="285"/>
      <c r="N59" s="285"/>
      <c r="O59" s="285"/>
      <c r="P59" s="285"/>
    </row>
    <row r="60" spans="1:16" s="231" customFormat="1" ht="15.75">
      <c r="A60" s="92" t="s">
        <v>63</v>
      </c>
      <c r="B60" s="93" t="s">
        <v>115</v>
      </c>
      <c r="C60" s="122"/>
      <c r="D60" s="78"/>
      <c r="E60" s="78"/>
      <c r="F60" s="78"/>
      <c r="G60" s="78"/>
      <c r="H60" s="78"/>
      <c r="I60" s="78"/>
      <c r="M60" s="284"/>
      <c r="N60" s="284"/>
      <c r="O60" s="284"/>
      <c r="P60" s="284"/>
    </row>
    <row r="61" spans="1:16" s="231" customFormat="1" ht="15.75">
      <c r="A61" s="92" t="s">
        <v>63</v>
      </c>
      <c r="B61" s="93" t="s">
        <v>114</v>
      </c>
      <c r="C61" s="122"/>
      <c r="D61" s="78"/>
      <c r="E61" s="78"/>
      <c r="F61" s="78"/>
      <c r="G61" s="78"/>
      <c r="H61" s="78"/>
      <c r="I61" s="78"/>
      <c r="M61" s="284"/>
      <c r="N61" s="284"/>
      <c r="O61" s="284"/>
      <c r="P61" s="284"/>
    </row>
    <row r="62" spans="1:16" s="231" customFormat="1" ht="15.75">
      <c r="A62" s="92" t="s">
        <v>63</v>
      </c>
      <c r="B62" s="93" t="s">
        <v>116</v>
      </c>
      <c r="C62" s="122"/>
      <c r="D62" s="78"/>
      <c r="E62" s="78"/>
      <c r="F62" s="78"/>
      <c r="G62" s="78"/>
      <c r="H62" s="78"/>
      <c r="I62" s="78"/>
      <c r="M62" s="284"/>
      <c r="N62" s="284"/>
      <c r="O62" s="284"/>
      <c r="P62" s="284"/>
    </row>
    <row r="63" spans="1:16" s="231" customFormat="1" ht="16.5" thickBot="1">
      <c r="A63" s="123" t="s">
        <v>63</v>
      </c>
      <c r="B63" s="124" t="s">
        <v>117</v>
      </c>
      <c r="C63" s="122"/>
      <c r="D63" s="78"/>
      <c r="E63" s="78"/>
      <c r="F63" s="78"/>
      <c r="G63" s="78"/>
      <c r="H63" s="78"/>
      <c r="I63" s="78"/>
      <c r="M63" s="284"/>
      <c r="N63" s="284"/>
      <c r="O63" s="284"/>
      <c r="P63" s="284"/>
    </row>
    <row r="64" spans="1:16" s="231" customFormat="1" ht="16.5" thickBot="1">
      <c r="A64" s="165"/>
      <c r="B64" s="170"/>
      <c r="C64" s="171"/>
      <c r="D64" s="172"/>
      <c r="E64" s="172"/>
      <c r="F64" s="172"/>
      <c r="G64" s="172"/>
      <c r="H64" s="172"/>
      <c r="I64" s="172"/>
      <c r="M64" s="285"/>
      <c r="N64" s="285"/>
      <c r="O64" s="285"/>
      <c r="P64" s="285"/>
    </row>
    <row r="65" spans="1:16" s="231" customFormat="1" ht="16.5" thickBot="1">
      <c r="A65" s="416" t="s">
        <v>118</v>
      </c>
      <c r="B65" s="417"/>
      <c r="C65" s="417"/>
      <c r="D65" s="417"/>
      <c r="E65" s="417"/>
      <c r="F65" s="417"/>
      <c r="G65" s="417"/>
      <c r="H65" s="417"/>
      <c r="I65" s="418"/>
      <c r="M65" s="285"/>
      <c r="N65" s="285"/>
      <c r="O65" s="285"/>
      <c r="P65" s="285"/>
    </row>
    <row r="66" spans="1:16" s="231" customFormat="1" ht="15.75">
      <c r="A66" s="425" t="s">
        <v>7</v>
      </c>
      <c r="B66" s="425"/>
      <c r="C66" s="113" t="s">
        <v>8</v>
      </c>
      <c r="D66" s="113" t="s">
        <v>9</v>
      </c>
      <c r="E66" s="113" t="s">
        <v>10</v>
      </c>
      <c r="F66" s="113" t="s">
        <v>11</v>
      </c>
      <c r="G66" s="113" t="s">
        <v>12</v>
      </c>
      <c r="H66" s="113" t="s">
        <v>13</v>
      </c>
      <c r="I66" s="113" t="s">
        <v>14</v>
      </c>
      <c r="M66" s="285"/>
      <c r="N66" s="285"/>
      <c r="O66" s="285"/>
      <c r="P66" s="285"/>
    </row>
    <row r="67" spans="1:16" s="231" customFormat="1" ht="15.75">
      <c r="A67" s="134" t="s">
        <v>124</v>
      </c>
      <c r="B67" s="135" t="s">
        <v>125</v>
      </c>
      <c r="C67" s="94" t="s">
        <v>68</v>
      </c>
      <c r="D67" s="82"/>
      <c r="E67" s="78"/>
      <c r="F67" s="78"/>
      <c r="G67" s="78"/>
      <c r="H67" s="78"/>
      <c r="I67" s="78"/>
      <c r="M67" s="285"/>
      <c r="N67" s="285"/>
      <c r="O67" s="285"/>
      <c r="P67" s="285"/>
    </row>
    <row r="68" spans="1:16" s="231" customFormat="1" ht="15.75">
      <c r="A68" s="134" t="s">
        <v>124</v>
      </c>
      <c r="B68" s="135" t="s">
        <v>126</v>
      </c>
      <c r="C68" s="94" t="s">
        <v>127</v>
      </c>
      <c r="D68" s="82"/>
      <c r="E68" s="78"/>
      <c r="F68" s="78"/>
      <c r="G68" s="78"/>
      <c r="H68" s="78"/>
      <c r="I68" s="78"/>
      <c r="M68" s="285"/>
      <c r="N68" s="285"/>
      <c r="O68" s="285"/>
      <c r="P68" s="285"/>
    </row>
    <row r="69" spans="1:16" s="177" customFormat="1" ht="15.75">
      <c r="A69" s="134" t="s">
        <v>124</v>
      </c>
      <c r="B69" s="135" t="s">
        <v>128</v>
      </c>
      <c r="C69" s="94" t="s">
        <v>127</v>
      </c>
      <c r="D69" s="82"/>
      <c r="E69" s="78"/>
      <c r="F69" s="78"/>
      <c r="G69" s="78"/>
      <c r="H69" s="78"/>
      <c r="I69" s="78"/>
      <c r="J69" s="286"/>
      <c r="M69" s="290"/>
      <c r="N69" s="290"/>
      <c r="O69" s="290"/>
      <c r="P69" s="290"/>
    </row>
    <row r="70" spans="1:16" s="177" customFormat="1" ht="15.75">
      <c r="A70" s="134" t="s">
        <v>129</v>
      </c>
      <c r="B70" s="135" t="s">
        <v>130</v>
      </c>
      <c r="C70" s="94" t="s">
        <v>131</v>
      </c>
      <c r="D70" s="82"/>
      <c r="E70" s="78"/>
      <c r="F70" s="78"/>
      <c r="G70" s="78"/>
      <c r="H70" s="78"/>
      <c r="I70" s="78"/>
      <c r="M70" s="290"/>
      <c r="N70" s="290"/>
      <c r="O70" s="290"/>
      <c r="P70" s="290"/>
    </row>
    <row r="71" spans="1:16" s="177" customFormat="1" ht="15.75">
      <c r="A71" s="134" t="s">
        <v>132</v>
      </c>
      <c r="B71" s="135" t="s">
        <v>133</v>
      </c>
      <c r="C71" s="94" t="s">
        <v>134</v>
      </c>
      <c r="D71" s="82"/>
      <c r="E71" s="78"/>
      <c r="F71" s="78"/>
      <c r="G71" s="78"/>
      <c r="H71" s="78"/>
      <c r="I71" s="78"/>
      <c r="M71" s="290"/>
      <c r="N71" s="290"/>
      <c r="O71" s="290"/>
      <c r="P71" s="290"/>
    </row>
    <row r="72" spans="1:16" s="171" customFormat="1">
      <c r="A72" s="134" t="s">
        <v>132</v>
      </c>
      <c r="B72" s="135" t="s">
        <v>135</v>
      </c>
      <c r="C72" s="94" t="s">
        <v>134</v>
      </c>
      <c r="D72" s="82"/>
      <c r="E72" s="78"/>
      <c r="F72" s="78"/>
      <c r="G72" s="78"/>
      <c r="H72" s="78"/>
      <c r="I72" s="78"/>
      <c r="M72" s="130"/>
      <c r="N72" s="130"/>
      <c r="O72" s="130"/>
      <c r="P72" s="130"/>
    </row>
    <row r="73" spans="1:16" s="286" customFormat="1" ht="15.75">
      <c r="A73" s="134" t="s">
        <v>119</v>
      </c>
      <c r="B73" s="135" t="s">
        <v>120</v>
      </c>
      <c r="C73" s="94" t="s">
        <v>121</v>
      </c>
      <c r="D73" s="82"/>
      <c r="E73" s="78"/>
      <c r="F73" s="78"/>
      <c r="G73" s="78"/>
      <c r="H73" s="78"/>
      <c r="I73" s="78"/>
      <c r="J73" s="177"/>
      <c r="M73" s="288"/>
      <c r="N73" s="288"/>
      <c r="O73" s="288"/>
      <c r="P73" s="288"/>
    </row>
    <row r="74" spans="1:16" s="286" customFormat="1" ht="15.75">
      <c r="A74" s="136" t="s">
        <v>119</v>
      </c>
      <c r="B74" s="137" t="s">
        <v>122</v>
      </c>
      <c r="C74" s="94" t="s">
        <v>123</v>
      </c>
      <c r="D74" s="82"/>
      <c r="E74" s="78"/>
      <c r="F74" s="78"/>
      <c r="G74" s="78"/>
      <c r="H74" s="78"/>
      <c r="I74" s="78"/>
      <c r="J74" s="177"/>
      <c r="M74" s="288"/>
      <c r="N74" s="288"/>
      <c r="O74" s="288"/>
      <c r="P74" s="288"/>
    </row>
    <row r="75" spans="1:16" s="231" customFormat="1" ht="15.75">
      <c r="A75" s="92" t="s">
        <v>63</v>
      </c>
      <c r="B75" s="93" t="s">
        <v>136</v>
      </c>
      <c r="C75" s="122"/>
      <c r="D75" s="78"/>
      <c r="E75" s="78"/>
      <c r="F75" s="78"/>
      <c r="G75" s="78"/>
      <c r="H75" s="78"/>
      <c r="I75" s="78"/>
      <c r="J75" s="286"/>
      <c r="M75" s="285"/>
      <c r="N75" s="285"/>
      <c r="O75" s="285"/>
      <c r="P75" s="285"/>
    </row>
    <row r="76" spans="1:16" s="231" customFormat="1" ht="15.75">
      <c r="A76" s="92" t="s">
        <v>63</v>
      </c>
      <c r="B76" s="93" t="s">
        <v>137</v>
      </c>
      <c r="C76" s="122"/>
      <c r="D76" s="78"/>
      <c r="E76" s="78"/>
      <c r="F76" s="78"/>
      <c r="G76" s="78"/>
      <c r="H76" s="78"/>
      <c r="I76" s="78"/>
      <c r="M76" s="285"/>
      <c r="N76" s="285"/>
      <c r="O76" s="285"/>
      <c r="P76" s="285"/>
    </row>
    <row r="77" spans="1:16" s="231" customFormat="1" ht="16.5" thickBot="1">
      <c r="A77" s="123" t="s">
        <v>63</v>
      </c>
      <c r="B77" s="124" t="s">
        <v>138</v>
      </c>
      <c r="C77" s="125"/>
      <c r="D77" s="78"/>
      <c r="E77" s="78"/>
      <c r="F77" s="78"/>
      <c r="G77" s="78"/>
      <c r="H77" s="78"/>
      <c r="I77" s="78"/>
      <c r="M77" s="285"/>
      <c r="N77" s="285"/>
      <c r="O77" s="285"/>
      <c r="P77" s="285"/>
    </row>
    <row r="78" spans="1:16" s="231" customFormat="1" ht="16.5" thickBot="1">
      <c r="A78" s="173"/>
      <c r="B78" s="174"/>
      <c r="C78" s="175"/>
      <c r="D78" s="176"/>
      <c r="E78" s="176"/>
      <c r="F78" s="131"/>
      <c r="G78" s="131"/>
      <c r="H78" s="131"/>
      <c r="I78" s="131"/>
      <c r="M78" s="285"/>
      <c r="N78" s="285"/>
      <c r="O78" s="285"/>
      <c r="P78" s="285"/>
    </row>
    <row r="79" spans="1:16" s="231" customFormat="1" ht="16.5" thickBot="1">
      <c r="A79" s="426" t="s">
        <v>139</v>
      </c>
      <c r="B79" s="427"/>
      <c r="C79" s="427"/>
      <c r="D79" s="427"/>
      <c r="E79" s="428"/>
      <c r="F79" s="172"/>
      <c r="G79" s="172"/>
      <c r="H79" s="172"/>
      <c r="I79" s="172"/>
      <c r="M79" s="285"/>
      <c r="N79" s="285"/>
      <c r="O79" s="285"/>
      <c r="P79" s="285"/>
    </row>
    <row r="80" spans="1:16" s="231" customFormat="1" ht="16.5" thickBot="1">
      <c r="A80" s="426" t="s">
        <v>140</v>
      </c>
      <c r="B80" s="428"/>
      <c r="C80" s="177"/>
      <c r="D80" s="429" t="s">
        <v>141</v>
      </c>
      <c r="E80" s="430"/>
      <c r="F80" s="172"/>
      <c r="G80" s="172"/>
      <c r="H80" s="172"/>
      <c r="I80" s="172"/>
      <c r="M80" s="285"/>
      <c r="N80" s="285"/>
      <c r="O80" s="285"/>
      <c r="P80" s="285"/>
    </row>
    <row r="81" spans="1:16" s="231" customFormat="1" ht="15.75">
      <c r="A81" s="178" t="s">
        <v>142</v>
      </c>
      <c r="B81" s="179" t="s">
        <v>143</v>
      </c>
      <c r="C81" s="171"/>
      <c r="D81" s="180" t="s">
        <v>142</v>
      </c>
      <c r="E81" s="180" t="s">
        <v>143</v>
      </c>
      <c r="F81" s="172"/>
      <c r="G81" s="172"/>
      <c r="H81" s="172"/>
      <c r="I81" s="172"/>
      <c r="M81" s="285"/>
      <c r="N81" s="285"/>
      <c r="O81" s="285"/>
      <c r="P81" s="285"/>
    </row>
    <row r="82" spans="1:16" s="231" customFormat="1" ht="15.75">
      <c r="A82" s="181" t="s">
        <v>144</v>
      </c>
      <c r="B82" s="182">
        <v>300</v>
      </c>
      <c r="C82" s="171"/>
      <c r="D82" s="122" t="s">
        <v>145</v>
      </c>
      <c r="E82" s="183">
        <v>300</v>
      </c>
      <c r="F82" s="172"/>
      <c r="G82" s="172"/>
      <c r="H82" s="172"/>
      <c r="I82" s="172"/>
      <c r="M82" s="285"/>
      <c r="N82" s="285"/>
      <c r="O82" s="285"/>
      <c r="P82" s="285"/>
    </row>
    <row r="83" spans="1:16" s="231" customFormat="1" ht="15.75">
      <c r="A83" s="181" t="s">
        <v>146</v>
      </c>
      <c r="B83" s="182">
        <v>400</v>
      </c>
      <c r="C83" s="171"/>
      <c r="D83" s="122" t="s">
        <v>147</v>
      </c>
      <c r="E83" s="183">
        <v>400</v>
      </c>
      <c r="F83" s="172"/>
      <c r="G83" s="172"/>
      <c r="H83" s="172"/>
      <c r="I83" s="172"/>
      <c r="M83" s="285"/>
      <c r="N83" s="285"/>
      <c r="O83" s="285"/>
      <c r="P83" s="285"/>
    </row>
    <row r="84" spans="1:16" s="231" customFormat="1" ht="15.75">
      <c r="A84" s="181" t="s">
        <v>148</v>
      </c>
      <c r="B84" s="182">
        <v>500</v>
      </c>
      <c r="C84" s="171"/>
      <c r="D84" s="122" t="s">
        <v>149</v>
      </c>
      <c r="E84" s="183">
        <v>500</v>
      </c>
      <c r="F84" s="172"/>
      <c r="G84" s="172"/>
      <c r="H84" s="172"/>
      <c r="I84" s="172"/>
      <c r="M84" s="285"/>
      <c r="N84" s="285"/>
      <c r="O84" s="285"/>
      <c r="P84" s="285"/>
    </row>
    <row r="85" spans="1:16" s="231" customFormat="1" ht="15.75">
      <c r="A85" s="181" t="s">
        <v>150</v>
      </c>
      <c r="B85" s="182">
        <v>600</v>
      </c>
      <c r="C85" s="171"/>
      <c r="D85" s="122" t="s">
        <v>151</v>
      </c>
      <c r="E85" s="183">
        <v>600</v>
      </c>
      <c r="F85" s="172"/>
      <c r="G85" s="172"/>
      <c r="H85" s="172"/>
      <c r="I85" s="172"/>
    </row>
    <row r="86" spans="1:16" s="231" customFormat="1" ht="15.75">
      <c r="A86" s="181" t="s">
        <v>152</v>
      </c>
      <c r="B86" s="182">
        <v>700</v>
      </c>
      <c r="C86" s="171"/>
      <c r="D86" s="122" t="s">
        <v>153</v>
      </c>
      <c r="E86" s="183">
        <v>700</v>
      </c>
      <c r="F86" s="172"/>
      <c r="G86" s="172"/>
      <c r="H86" s="172"/>
      <c r="I86" s="172"/>
    </row>
    <row r="87" spans="1:16" s="231" customFormat="1" ht="15.75">
      <c r="A87" s="181" t="s">
        <v>154</v>
      </c>
      <c r="B87" s="182">
        <v>800</v>
      </c>
      <c r="C87" s="171"/>
      <c r="D87" s="122" t="s">
        <v>155</v>
      </c>
      <c r="E87" s="183">
        <v>750</v>
      </c>
      <c r="F87" s="172"/>
      <c r="G87" s="172"/>
      <c r="H87" s="172"/>
      <c r="I87" s="172"/>
    </row>
    <row r="88" spans="1:16" s="231" customFormat="1" ht="15.75">
      <c r="A88" s="184" t="s">
        <v>156</v>
      </c>
      <c r="B88" s="185">
        <v>900</v>
      </c>
      <c r="C88" s="171"/>
      <c r="D88" s="122" t="s">
        <v>157</v>
      </c>
      <c r="E88" s="183">
        <v>800</v>
      </c>
      <c r="F88" s="172"/>
      <c r="G88" s="172"/>
      <c r="H88" s="172"/>
      <c r="I88" s="172"/>
    </row>
    <row r="89" spans="1:16" s="159" customFormat="1" ht="12">
      <c r="A89" s="116" t="s">
        <v>158</v>
      </c>
      <c r="B89" s="154"/>
      <c r="C89" s="143"/>
      <c r="D89" s="155"/>
      <c r="E89" s="156"/>
      <c r="F89" s="138"/>
      <c r="G89" s="138"/>
      <c r="H89" s="138"/>
      <c r="I89" s="138"/>
    </row>
    <row r="90" spans="1:16" s="159" customFormat="1" ht="12">
      <c r="A90" s="291" t="s">
        <v>159</v>
      </c>
      <c r="B90" s="292"/>
      <c r="C90" s="293"/>
      <c r="D90" s="293"/>
      <c r="E90" s="293"/>
      <c r="F90" s="293"/>
      <c r="G90" s="293"/>
      <c r="H90" s="293"/>
      <c r="I90" s="293"/>
    </row>
    <row r="91" spans="1:16" s="159" customFormat="1" ht="12">
      <c r="A91" s="291" t="s">
        <v>160</v>
      </c>
      <c r="B91" s="292"/>
      <c r="C91" s="293"/>
      <c r="D91" s="293"/>
      <c r="E91" s="293"/>
      <c r="F91" s="293"/>
      <c r="G91" s="293"/>
      <c r="H91" s="293"/>
      <c r="I91" s="293"/>
    </row>
    <row r="92" spans="1:16" s="96" customFormat="1">
      <c r="B92" s="191"/>
      <c r="C92" s="192"/>
      <c r="D92" s="192"/>
      <c r="E92" s="192"/>
      <c r="F92" s="192"/>
      <c r="G92" s="192"/>
      <c r="H92" s="192"/>
      <c r="I92" s="192"/>
    </row>
    <row r="93" spans="1:16" s="96" customFormat="1">
      <c r="B93" s="191"/>
      <c r="C93" s="192"/>
      <c r="D93" s="192"/>
      <c r="E93" s="192"/>
      <c r="F93" s="192"/>
      <c r="G93" s="192"/>
      <c r="H93" s="192"/>
      <c r="I93" s="192"/>
    </row>
    <row r="94" spans="1:16" s="96" customFormat="1">
      <c r="B94" s="191"/>
      <c r="C94" s="192"/>
      <c r="D94" s="192"/>
      <c r="E94" s="192"/>
      <c r="F94" s="192"/>
      <c r="G94" s="192"/>
      <c r="H94" s="192"/>
      <c r="I94" s="192"/>
    </row>
    <row r="95" spans="1:16" s="96" customFormat="1">
      <c r="B95" s="191"/>
      <c r="C95" s="192"/>
      <c r="D95" s="192"/>
      <c r="E95" s="192"/>
      <c r="F95" s="192"/>
      <c r="G95" s="192"/>
      <c r="H95" s="192"/>
      <c r="I95" s="192"/>
    </row>
    <row r="96" spans="1:16" s="96" customFormat="1">
      <c r="B96" s="191"/>
      <c r="C96" s="192"/>
      <c r="D96" s="192"/>
      <c r="E96" s="192"/>
      <c r="F96" s="192"/>
      <c r="G96" s="192"/>
      <c r="H96" s="192"/>
      <c r="I96" s="192"/>
    </row>
    <row r="97" spans="1:9" s="96" customFormat="1">
      <c r="B97" s="191"/>
      <c r="C97" s="192"/>
      <c r="D97" s="192"/>
      <c r="E97" s="192"/>
      <c r="F97" s="192"/>
      <c r="G97" s="192"/>
      <c r="H97" s="192"/>
      <c r="I97" s="192"/>
    </row>
    <row r="98" spans="1:9" s="96" customFormat="1">
      <c r="B98" s="191"/>
      <c r="C98" s="192"/>
      <c r="D98" s="192"/>
      <c r="E98" s="192"/>
      <c r="F98" s="192"/>
      <c r="G98" s="192"/>
      <c r="H98" s="192"/>
      <c r="I98" s="192"/>
    </row>
    <row r="99" spans="1:9" s="96" customFormat="1">
      <c r="B99" s="191"/>
      <c r="C99" s="192"/>
      <c r="D99" s="192"/>
      <c r="E99" s="192"/>
      <c r="F99" s="192"/>
      <c r="G99" s="192"/>
      <c r="H99" s="192"/>
      <c r="I99" s="192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9:E79"/>
    <mergeCell ref="A80:B80"/>
    <mergeCell ref="D80:E80"/>
    <mergeCell ref="A6:H7"/>
    <mergeCell ref="A8:I8"/>
    <mergeCell ref="A9:B9"/>
    <mergeCell ref="A37:I37"/>
    <mergeCell ref="A38:B38"/>
    <mergeCell ref="A65:I65"/>
  </mergeCells>
  <pageMargins left="0.7" right="0.7" top="0.75" bottom="0.75" header="0.27" footer="0.3"/>
  <pageSetup scale="45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100"/>
  <sheetViews>
    <sheetView topLeftCell="A55" workbookViewId="0">
      <selection activeCell="F48" sqref="F48"/>
    </sheetView>
  </sheetViews>
  <sheetFormatPr defaultColWidth="14.85546875" defaultRowHeight="15"/>
  <cols>
    <col min="1" max="1" width="28.140625" customWidth="1"/>
    <col min="2" max="2" width="20.85546875" style="1" customWidth="1"/>
    <col min="3" max="3" width="14.85546875" style="51"/>
    <col min="4" max="4" width="18.5703125" style="51" customWidth="1"/>
    <col min="5" max="5" width="14.7109375" style="51" customWidth="1"/>
    <col min="6" max="7" width="15.7109375" style="51" customWidth="1"/>
    <col min="8" max="8" width="20.85546875" style="51" customWidth="1"/>
    <col min="9" max="9" width="30.28515625" style="51" customWidth="1"/>
  </cols>
  <sheetData>
    <row r="1" spans="1:16" ht="45" customHeight="1">
      <c r="A1" s="421"/>
      <c r="B1" s="422" t="s">
        <v>0</v>
      </c>
      <c r="C1" s="422"/>
      <c r="D1" s="422"/>
      <c r="E1" s="422"/>
      <c r="F1" s="422"/>
      <c r="G1" s="422"/>
      <c r="H1" s="422"/>
      <c r="I1" s="421"/>
    </row>
    <row r="2" spans="1:16" ht="15.75">
      <c r="A2" s="421"/>
      <c r="B2" s="423" t="s">
        <v>241</v>
      </c>
      <c r="C2" s="423"/>
      <c r="D2" s="423"/>
      <c r="E2" s="423"/>
      <c r="F2" s="423"/>
      <c r="G2" s="423"/>
      <c r="H2" s="423"/>
      <c r="I2" s="421"/>
    </row>
    <row r="3" spans="1:16" ht="15.75">
      <c r="A3" s="421"/>
      <c r="B3" s="473" t="s">
        <v>242</v>
      </c>
      <c r="C3" s="473"/>
      <c r="D3" s="473"/>
      <c r="E3" s="473"/>
      <c r="F3" s="473"/>
      <c r="G3" s="473"/>
      <c r="H3" s="473"/>
      <c r="I3" s="421"/>
    </row>
    <row r="4" spans="1:16" ht="16.5" thickBot="1">
      <c r="A4" s="421"/>
      <c r="B4" s="423" t="s">
        <v>243</v>
      </c>
      <c r="C4" s="423"/>
      <c r="D4" s="423"/>
      <c r="E4" s="423"/>
      <c r="F4" s="423"/>
      <c r="G4" s="423"/>
      <c r="H4" s="423"/>
      <c r="I4" s="421"/>
    </row>
    <row r="5" spans="1:16">
      <c r="A5" s="407" t="s">
        <v>161</v>
      </c>
      <c r="B5" s="408"/>
      <c r="C5" s="408"/>
      <c r="D5" s="408"/>
      <c r="E5" s="408"/>
      <c r="F5" s="408"/>
      <c r="G5" s="408"/>
      <c r="H5" s="431"/>
      <c r="I5" s="14" t="s">
        <v>232</v>
      </c>
    </row>
    <row r="6" spans="1:16" ht="15.75" thickBot="1">
      <c r="A6" s="409"/>
      <c r="B6" s="410"/>
      <c r="C6" s="410"/>
      <c r="D6" s="410"/>
      <c r="E6" s="410"/>
      <c r="F6" s="410"/>
      <c r="G6" s="410"/>
      <c r="H6" s="432"/>
      <c r="I6" s="4" t="s">
        <v>266</v>
      </c>
    </row>
    <row r="7" spans="1:16" ht="21" thickBot="1">
      <c r="A7" s="411" t="s">
        <v>6</v>
      </c>
      <c r="B7" s="412"/>
      <c r="C7" s="412"/>
      <c r="D7" s="412"/>
      <c r="E7" s="412"/>
      <c r="F7" s="412"/>
      <c r="G7" s="412"/>
      <c r="H7" s="412"/>
      <c r="I7" s="433"/>
    </row>
    <row r="8" spans="1:16" s="62" customFormat="1" ht="15.75">
      <c r="A8" s="467" t="s">
        <v>7</v>
      </c>
      <c r="B8" s="467"/>
      <c r="C8" s="61" t="s">
        <v>8</v>
      </c>
      <c r="D8" s="61" t="s">
        <v>9</v>
      </c>
      <c r="E8" s="61" t="s">
        <v>10</v>
      </c>
      <c r="F8" s="61" t="s">
        <v>11</v>
      </c>
      <c r="G8" s="61" t="s">
        <v>12</v>
      </c>
      <c r="H8" s="61" t="s">
        <v>13</v>
      </c>
      <c r="I8" s="61" t="s">
        <v>14</v>
      </c>
    </row>
    <row r="9" spans="1:16" s="231" customFormat="1" ht="15.75">
      <c r="A9" s="92" t="s">
        <v>15</v>
      </c>
      <c r="B9" s="93" t="s">
        <v>16</v>
      </c>
      <c r="C9" s="94" t="s">
        <v>17</v>
      </c>
      <c r="D9" s="78"/>
      <c r="E9" s="78"/>
      <c r="F9" s="78"/>
      <c r="G9" s="78"/>
      <c r="H9" s="78"/>
      <c r="I9" s="78"/>
    </row>
    <row r="10" spans="1:16" s="231" customFormat="1" ht="15.75">
      <c r="A10" s="92" t="s">
        <v>15</v>
      </c>
      <c r="B10" s="93" t="s">
        <v>24</v>
      </c>
      <c r="C10" s="94" t="s">
        <v>25</v>
      </c>
      <c r="D10" s="78"/>
      <c r="E10" s="78"/>
      <c r="F10" s="78"/>
      <c r="G10" s="78"/>
      <c r="H10" s="78"/>
      <c r="I10" s="78"/>
    </row>
    <row r="11" spans="1:16" s="231" customFormat="1" ht="15.75">
      <c r="A11" s="92" t="s">
        <v>15</v>
      </c>
      <c r="B11" s="93" t="s">
        <v>20</v>
      </c>
      <c r="C11" s="94" t="s">
        <v>21</v>
      </c>
      <c r="D11" s="78"/>
      <c r="E11" s="78"/>
      <c r="F11" s="78"/>
      <c r="G11" s="78"/>
      <c r="H11" s="78"/>
      <c r="I11" s="78"/>
      <c r="M11" s="284"/>
      <c r="N11" s="285"/>
      <c r="O11" s="285"/>
      <c r="P11" s="285"/>
    </row>
    <row r="12" spans="1:16" s="231" customFormat="1" ht="15.75">
      <c r="A12" s="92" t="s">
        <v>15</v>
      </c>
      <c r="B12" s="93" t="s">
        <v>22</v>
      </c>
      <c r="C12" s="94" t="s">
        <v>23</v>
      </c>
      <c r="D12" s="78"/>
      <c r="E12" s="78"/>
      <c r="F12" s="78"/>
      <c r="G12" s="78"/>
      <c r="H12" s="78"/>
      <c r="I12" s="78"/>
      <c r="M12" s="284"/>
      <c r="N12" s="285"/>
      <c r="O12" s="285"/>
      <c r="P12" s="285"/>
    </row>
    <row r="13" spans="1:16" s="231" customFormat="1" ht="15.75">
      <c r="A13" s="92" t="s">
        <v>15</v>
      </c>
      <c r="B13" s="93" t="s">
        <v>18</v>
      </c>
      <c r="C13" s="94" t="s">
        <v>19</v>
      </c>
      <c r="D13" s="78"/>
      <c r="E13" s="78"/>
      <c r="F13" s="78"/>
      <c r="G13" s="78"/>
      <c r="H13" s="78"/>
      <c r="I13" s="78"/>
      <c r="M13" s="284"/>
      <c r="N13" s="285"/>
      <c r="O13" s="285"/>
      <c r="P13" s="285"/>
    </row>
    <row r="14" spans="1:16" s="286" customFormat="1" ht="15.75">
      <c r="A14" s="92" t="s">
        <v>26</v>
      </c>
      <c r="B14" s="93" t="s">
        <v>27</v>
      </c>
      <c r="C14" s="94" t="s">
        <v>23</v>
      </c>
      <c r="D14" s="78"/>
      <c r="E14" s="78"/>
      <c r="F14" s="78"/>
      <c r="G14" s="78"/>
      <c r="H14" s="78"/>
      <c r="I14" s="78"/>
      <c r="M14" s="287"/>
      <c r="N14" s="288"/>
      <c r="O14" s="288"/>
      <c r="P14" s="288"/>
    </row>
    <row r="15" spans="1:16" s="231" customFormat="1" ht="15.75">
      <c r="A15" s="92" t="s">
        <v>32</v>
      </c>
      <c r="B15" s="93" t="s">
        <v>33</v>
      </c>
      <c r="C15" s="94" t="s">
        <v>34</v>
      </c>
      <c r="D15" s="78"/>
      <c r="E15" s="78"/>
      <c r="F15" s="78"/>
      <c r="G15" s="78"/>
      <c r="H15" s="78"/>
      <c r="I15" s="78"/>
      <c r="M15" s="285"/>
      <c r="N15" s="285"/>
      <c r="O15" s="285"/>
      <c r="P15" s="285"/>
    </row>
    <row r="16" spans="1:16" s="231" customFormat="1" ht="15.75">
      <c r="A16" s="92" t="s">
        <v>35</v>
      </c>
      <c r="B16" s="93" t="s">
        <v>36</v>
      </c>
      <c r="C16" s="94" t="s">
        <v>37</v>
      </c>
      <c r="D16" s="78"/>
      <c r="E16" s="78"/>
      <c r="F16" s="78"/>
      <c r="G16" s="78"/>
      <c r="H16" s="78"/>
      <c r="I16" s="78"/>
      <c r="M16" s="285"/>
      <c r="N16" s="285"/>
      <c r="O16" s="285"/>
      <c r="P16" s="285"/>
    </row>
    <row r="17" spans="1:16" s="231" customFormat="1" ht="15.75">
      <c r="A17" s="92" t="s">
        <v>35</v>
      </c>
      <c r="B17" s="93" t="s">
        <v>38</v>
      </c>
      <c r="C17" s="94" t="s">
        <v>39</v>
      </c>
      <c r="D17" s="78"/>
      <c r="E17" s="78"/>
      <c r="F17" s="78"/>
      <c r="G17" s="78"/>
      <c r="H17" s="78"/>
      <c r="I17" s="78"/>
      <c r="M17" s="285"/>
      <c r="N17" s="285"/>
      <c r="O17" s="285"/>
      <c r="P17" s="285"/>
    </row>
    <row r="18" spans="1:16" s="231" customFormat="1" ht="15.75">
      <c r="A18" s="92" t="s">
        <v>28</v>
      </c>
      <c r="B18" s="93" t="s">
        <v>29</v>
      </c>
      <c r="C18" s="94" t="s">
        <v>19</v>
      </c>
      <c r="D18" s="78">
        <v>80303</v>
      </c>
      <c r="E18" s="78">
        <v>1100</v>
      </c>
      <c r="F18" s="78">
        <f t="shared" ref="F18" si="0">(D18-E18)*0.125</f>
        <v>9900.375</v>
      </c>
      <c r="G18" s="78">
        <v>3514.95</v>
      </c>
      <c r="H18" s="78">
        <f t="shared" ref="H18" si="1">(D18-E18+F18+G18)*0.005</f>
        <v>463.09162500000002</v>
      </c>
      <c r="I18" s="78">
        <f t="shared" ref="I18" si="2">D18-E18+F18+H18+G18</f>
        <v>93081.416624999998</v>
      </c>
      <c r="M18" s="285"/>
      <c r="N18" s="285"/>
      <c r="O18" s="285"/>
      <c r="P18" s="285"/>
    </row>
    <row r="19" spans="1:16" s="231" customFormat="1" ht="15.75">
      <c r="A19" s="92" t="s">
        <v>30</v>
      </c>
      <c r="B19" s="93" t="s">
        <v>31</v>
      </c>
      <c r="C19" s="94" t="s">
        <v>23</v>
      </c>
      <c r="D19" s="78"/>
      <c r="E19" s="78"/>
      <c r="F19" s="78"/>
      <c r="G19" s="78"/>
      <c r="H19" s="78"/>
      <c r="I19" s="78"/>
      <c r="M19" s="285"/>
      <c r="N19" s="285"/>
      <c r="O19" s="285"/>
      <c r="P19" s="285"/>
    </row>
    <row r="20" spans="1:16" s="231" customFormat="1" ht="15.75">
      <c r="A20" s="105" t="s">
        <v>59</v>
      </c>
      <c r="B20" s="93" t="s">
        <v>60</v>
      </c>
      <c r="C20" s="94" t="s">
        <v>19</v>
      </c>
      <c r="D20" s="78"/>
      <c r="E20" s="78"/>
      <c r="F20" s="78"/>
      <c r="G20" s="78"/>
      <c r="H20" s="78"/>
      <c r="I20" s="78"/>
      <c r="M20" s="284"/>
      <c r="N20" s="285"/>
      <c r="O20" s="285"/>
      <c r="P20" s="285"/>
    </row>
    <row r="21" spans="1:16" s="231" customFormat="1" ht="15.75">
      <c r="A21" s="105" t="s">
        <v>40</v>
      </c>
      <c r="B21" s="93" t="s">
        <v>41</v>
      </c>
      <c r="C21" s="94" t="s">
        <v>23</v>
      </c>
      <c r="D21" s="78"/>
      <c r="E21" s="78"/>
      <c r="F21" s="78"/>
      <c r="G21" s="78"/>
      <c r="H21" s="78"/>
      <c r="I21" s="78"/>
      <c r="M21" s="284"/>
      <c r="N21" s="285"/>
      <c r="O21" s="285"/>
      <c r="P21" s="285"/>
    </row>
    <row r="22" spans="1:16" s="231" customFormat="1" ht="15.75">
      <c r="A22" s="105" t="s">
        <v>40</v>
      </c>
      <c r="B22" s="93" t="s">
        <v>42</v>
      </c>
      <c r="C22" s="94" t="s">
        <v>43</v>
      </c>
      <c r="D22" s="78"/>
      <c r="E22" s="78"/>
      <c r="F22" s="78"/>
      <c r="G22" s="78"/>
      <c r="H22" s="78"/>
      <c r="I22" s="78"/>
      <c r="M22" s="284"/>
      <c r="N22" s="285"/>
      <c r="O22" s="285"/>
      <c r="P22" s="285"/>
    </row>
    <row r="23" spans="1:16" s="231" customFormat="1" ht="15.75">
      <c r="A23" s="105" t="s">
        <v>59</v>
      </c>
      <c r="B23" s="93" t="s">
        <v>61</v>
      </c>
      <c r="C23" s="94" t="s">
        <v>62</v>
      </c>
      <c r="D23" s="78"/>
      <c r="E23" s="78"/>
      <c r="F23" s="78"/>
      <c r="G23" s="78"/>
      <c r="H23" s="78"/>
      <c r="I23" s="78"/>
      <c r="M23" s="284"/>
      <c r="N23" s="285"/>
      <c r="O23" s="285"/>
      <c r="P23" s="285"/>
    </row>
    <row r="24" spans="1:16" s="231" customFormat="1" ht="15.75">
      <c r="A24" s="105" t="s">
        <v>40</v>
      </c>
      <c r="B24" s="93" t="s">
        <v>44</v>
      </c>
      <c r="C24" s="94" t="s">
        <v>45</v>
      </c>
      <c r="D24" s="78"/>
      <c r="E24" s="78"/>
      <c r="F24" s="78"/>
      <c r="G24" s="78"/>
      <c r="H24" s="78"/>
      <c r="I24" s="78"/>
      <c r="M24" s="284"/>
      <c r="N24" s="285"/>
      <c r="O24" s="285"/>
      <c r="P24" s="285"/>
    </row>
    <row r="25" spans="1:16" s="231" customFormat="1" ht="15.75">
      <c r="A25" s="105" t="s">
        <v>40</v>
      </c>
      <c r="B25" s="93" t="s">
        <v>46</v>
      </c>
      <c r="C25" s="94" t="s">
        <v>45</v>
      </c>
      <c r="D25" s="78"/>
      <c r="E25" s="78"/>
      <c r="F25" s="78"/>
      <c r="G25" s="78"/>
      <c r="H25" s="78"/>
      <c r="I25" s="78"/>
      <c r="M25" s="284"/>
      <c r="N25" s="285"/>
      <c r="O25" s="285"/>
      <c r="P25" s="285"/>
    </row>
    <row r="26" spans="1:16" s="231" customFormat="1" ht="15.75">
      <c r="A26" s="105" t="s">
        <v>40</v>
      </c>
      <c r="B26" s="93" t="s">
        <v>47</v>
      </c>
      <c r="C26" s="94" t="s">
        <v>233</v>
      </c>
      <c r="D26" s="78"/>
      <c r="E26" s="78"/>
      <c r="F26" s="78"/>
      <c r="G26" s="78"/>
      <c r="H26" s="78"/>
      <c r="I26" s="78"/>
      <c r="M26" s="284"/>
      <c r="N26" s="285"/>
      <c r="O26" s="285"/>
      <c r="P26" s="285"/>
    </row>
    <row r="27" spans="1:16" s="231" customFormat="1" ht="15.75">
      <c r="A27" s="105" t="s">
        <v>40</v>
      </c>
      <c r="B27" s="93" t="s">
        <v>49</v>
      </c>
      <c r="C27" s="94" t="s">
        <v>233</v>
      </c>
      <c r="D27" s="78"/>
      <c r="E27" s="78"/>
      <c r="F27" s="78"/>
      <c r="G27" s="78"/>
      <c r="H27" s="78"/>
      <c r="I27" s="78"/>
      <c r="M27" s="284"/>
      <c r="N27" s="285"/>
      <c r="O27" s="285"/>
      <c r="P27" s="285"/>
    </row>
    <row r="28" spans="1:16" s="231" customFormat="1" ht="15.75">
      <c r="A28" s="105" t="s">
        <v>40</v>
      </c>
      <c r="B28" s="93" t="s">
        <v>50</v>
      </c>
      <c r="C28" s="94" t="s">
        <v>51</v>
      </c>
      <c r="D28" s="78"/>
      <c r="E28" s="78"/>
      <c r="F28" s="78"/>
      <c r="G28" s="78"/>
      <c r="H28" s="78"/>
      <c r="I28" s="78"/>
      <c r="M28" s="284"/>
      <c r="N28" s="285"/>
      <c r="O28" s="285"/>
      <c r="P28" s="285"/>
    </row>
    <row r="29" spans="1:16" s="231" customFormat="1" ht="15.75">
      <c r="A29" s="105" t="s">
        <v>40</v>
      </c>
      <c r="B29" s="93" t="s">
        <v>52</v>
      </c>
      <c r="C29" s="94" t="s">
        <v>53</v>
      </c>
      <c r="D29" s="78"/>
      <c r="E29" s="78"/>
      <c r="F29" s="78"/>
      <c r="G29" s="78"/>
      <c r="H29" s="78"/>
      <c r="I29" s="78"/>
      <c r="M29" s="284"/>
      <c r="N29" s="285"/>
      <c r="O29" s="285"/>
      <c r="P29" s="285"/>
    </row>
    <row r="30" spans="1:16" s="231" customFormat="1" ht="15.75">
      <c r="A30" s="105" t="s">
        <v>40</v>
      </c>
      <c r="B30" s="93" t="s">
        <v>54</v>
      </c>
      <c r="C30" s="94" t="s">
        <v>43</v>
      </c>
      <c r="D30" s="78"/>
      <c r="E30" s="78"/>
      <c r="F30" s="78"/>
      <c r="G30" s="78"/>
      <c r="H30" s="78"/>
      <c r="I30" s="78"/>
      <c r="M30" s="284"/>
      <c r="N30" s="285"/>
      <c r="O30" s="285"/>
      <c r="P30" s="285"/>
    </row>
    <row r="31" spans="1:16" s="286" customFormat="1" ht="15.75">
      <c r="A31" s="105" t="s">
        <v>40</v>
      </c>
      <c r="B31" s="93" t="s">
        <v>55</v>
      </c>
      <c r="C31" s="94" t="s">
        <v>56</v>
      </c>
      <c r="D31" s="78"/>
      <c r="E31" s="78"/>
      <c r="F31" s="78"/>
      <c r="G31" s="78"/>
      <c r="H31" s="78"/>
      <c r="I31" s="78"/>
      <c r="M31" s="287"/>
      <c r="N31" s="288"/>
      <c r="O31" s="288"/>
      <c r="P31" s="288"/>
    </row>
    <row r="32" spans="1:16" s="231" customFormat="1" ht="15.75">
      <c r="A32" s="105" t="s">
        <v>40</v>
      </c>
      <c r="B32" s="93" t="s">
        <v>57</v>
      </c>
      <c r="C32" s="94" t="s">
        <v>58</v>
      </c>
      <c r="D32" s="78"/>
      <c r="E32" s="78"/>
      <c r="F32" s="78"/>
      <c r="G32" s="78"/>
      <c r="H32" s="78"/>
      <c r="I32" s="78"/>
      <c r="M32" s="284"/>
      <c r="N32" s="285"/>
      <c r="O32" s="285"/>
      <c r="P32" s="285"/>
    </row>
    <row r="33" spans="1:16" s="231" customFormat="1" ht="15.75">
      <c r="A33" s="92" t="s">
        <v>63</v>
      </c>
      <c r="B33" s="93" t="s">
        <v>64</v>
      </c>
      <c r="C33" s="94"/>
      <c r="D33" s="78"/>
      <c r="E33" s="78"/>
      <c r="F33" s="78"/>
      <c r="G33" s="78"/>
      <c r="H33" s="78"/>
      <c r="I33" s="78"/>
      <c r="M33" s="285"/>
      <c r="N33" s="285"/>
      <c r="O33" s="285"/>
      <c r="P33" s="285"/>
    </row>
    <row r="34" spans="1:16" s="231" customFormat="1" ht="16.5" thickBot="1">
      <c r="A34" s="92" t="s">
        <v>63</v>
      </c>
      <c r="B34" s="93" t="s">
        <v>65</v>
      </c>
      <c r="C34" s="94"/>
      <c r="D34" s="78"/>
      <c r="E34" s="78"/>
      <c r="F34" s="78"/>
      <c r="G34" s="78"/>
      <c r="H34" s="78"/>
      <c r="I34" s="78"/>
      <c r="M34" s="285"/>
      <c r="N34" s="285"/>
      <c r="O34" s="285"/>
      <c r="P34" s="285"/>
    </row>
    <row r="35" spans="1:16" s="231" customFormat="1" ht="15.75">
      <c r="A35" s="435" t="s">
        <v>66</v>
      </c>
      <c r="B35" s="436"/>
      <c r="C35" s="436"/>
      <c r="D35" s="436"/>
      <c r="E35" s="436"/>
      <c r="F35" s="436"/>
      <c r="G35" s="436"/>
      <c r="H35" s="436"/>
      <c r="I35" s="437"/>
      <c r="M35" s="285"/>
      <c r="N35" s="285"/>
      <c r="O35" s="285"/>
      <c r="P35" s="285"/>
    </row>
    <row r="36" spans="1:16" s="289" customFormat="1" ht="15.75">
      <c r="A36" s="438" t="s">
        <v>7</v>
      </c>
      <c r="B36" s="438"/>
      <c r="C36" s="167" t="s">
        <v>8</v>
      </c>
      <c r="D36" s="167" t="s">
        <v>9</v>
      </c>
      <c r="E36" s="167" t="s">
        <v>10</v>
      </c>
      <c r="F36" s="167" t="s">
        <v>11</v>
      </c>
      <c r="G36" s="167" t="s">
        <v>12</v>
      </c>
      <c r="H36" s="167" t="s">
        <v>13</v>
      </c>
      <c r="I36" s="167" t="s">
        <v>14</v>
      </c>
      <c r="M36" s="165"/>
      <c r="N36" s="165"/>
      <c r="O36" s="165"/>
      <c r="P36" s="165"/>
    </row>
    <row r="37" spans="1:16" s="177" customFormat="1" ht="15.75">
      <c r="A37" s="92" t="s">
        <v>26</v>
      </c>
      <c r="B37" s="93" t="s">
        <v>67</v>
      </c>
      <c r="C37" s="117" t="s">
        <v>68</v>
      </c>
      <c r="D37" s="78"/>
      <c r="E37" s="78"/>
      <c r="F37" s="78"/>
      <c r="G37" s="78"/>
      <c r="H37" s="78"/>
      <c r="I37" s="78"/>
      <c r="M37" s="290"/>
      <c r="N37" s="290"/>
      <c r="O37" s="290"/>
      <c r="P37" s="290"/>
    </row>
    <row r="38" spans="1:16" s="177" customFormat="1" ht="15.75">
      <c r="A38" s="92" t="s">
        <v>69</v>
      </c>
      <c r="B38" s="93" t="s">
        <v>70</v>
      </c>
      <c r="C38" s="117" t="s">
        <v>71</v>
      </c>
      <c r="D38" s="78"/>
      <c r="E38" s="78"/>
      <c r="F38" s="78"/>
      <c r="G38" s="78"/>
      <c r="H38" s="78"/>
      <c r="I38" s="78"/>
      <c r="M38" s="290"/>
      <c r="N38" s="290"/>
      <c r="O38" s="290"/>
      <c r="P38" s="290"/>
    </row>
    <row r="39" spans="1:16" s="177" customFormat="1" ht="15.75">
      <c r="A39" s="92" t="s">
        <v>72</v>
      </c>
      <c r="B39" s="120" t="s">
        <v>73</v>
      </c>
      <c r="C39" s="117" t="s">
        <v>74</v>
      </c>
      <c r="D39" s="78"/>
      <c r="E39" s="78"/>
      <c r="F39" s="78"/>
      <c r="G39" s="78"/>
      <c r="H39" s="78"/>
      <c r="I39" s="78"/>
      <c r="M39" s="290"/>
      <c r="N39" s="290"/>
      <c r="O39" s="290"/>
      <c r="P39" s="290"/>
    </row>
    <row r="40" spans="1:16" s="231" customFormat="1" ht="15.75">
      <c r="A40" s="92" t="s">
        <v>75</v>
      </c>
      <c r="B40" s="93" t="s">
        <v>76</v>
      </c>
      <c r="C40" s="117" t="s">
        <v>77</v>
      </c>
      <c r="D40" s="78"/>
      <c r="E40" s="78"/>
      <c r="F40" s="78"/>
      <c r="G40" s="78"/>
      <c r="H40" s="78"/>
      <c r="I40" s="78"/>
      <c r="M40" s="285"/>
      <c r="N40" s="285"/>
      <c r="O40" s="285"/>
      <c r="P40" s="285"/>
    </row>
    <row r="41" spans="1:16" s="286" customFormat="1" ht="15.75">
      <c r="A41" s="92" t="s">
        <v>75</v>
      </c>
      <c r="B41" s="93" t="s">
        <v>78</v>
      </c>
      <c r="C41" s="117" t="s">
        <v>43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16" s="231" customFormat="1" ht="15.75">
      <c r="A42" s="92" t="s">
        <v>79</v>
      </c>
      <c r="B42" s="93" t="s">
        <v>80</v>
      </c>
      <c r="C42" s="117" t="s">
        <v>43</v>
      </c>
      <c r="D42" s="78"/>
      <c r="E42" s="78"/>
      <c r="F42" s="78"/>
      <c r="G42" s="78"/>
      <c r="H42" s="78"/>
      <c r="I42" s="78"/>
      <c r="M42" s="285"/>
      <c r="N42" s="285"/>
      <c r="O42" s="285"/>
      <c r="P42" s="285"/>
    </row>
    <row r="43" spans="1:16" s="231" customFormat="1" ht="15.75">
      <c r="A43" s="92" t="s">
        <v>75</v>
      </c>
      <c r="B43" s="93" t="s">
        <v>81</v>
      </c>
      <c r="C43" s="117" t="s">
        <v>43</v>
      </c>
      <c r="D43" s="78"/>
      <c r="E43" s="78"/>
      <c r="F43" s="78"/>
      <c r="G43" s="78"/>
      <c r="H43" s="78"/>
      <c r="I43" s="78"/>
      <c r="M43" s="285"/>
      <c r="N43" s="285"/>
      <c r="O43" s="285"/>
      <c r="P43" s="285"/>
    </row>
    <row r="44" spans="1:16" s="231" customFormat="1" ht="15.75">
      <c r="A44" s="92" t="s">
        <v>82</v>
      </c>
      <c r="B44" s="93" t="s">
        <v>83</v>
      </c>
      <c r="C44" s="117" t="s">
        <v>84</v>
      </c>
      <c r="D44" s="78">
        <v>89248</v>
      </c>
      <c r="E44" s="78">
        <v>1100</v>
      </c>
      <c r="F44" s="78">
        <f>(D44-E44)*0.125</f>
        <v>11018.5</v>
      </c>
      <c r="G44" s="78">
        <v>3514.95</v>
      </c>
      <c r="H44" s="78">
        <f t="shared" ref="H44" si="3">(D44-E44+F44+G44)*0.005</f>
        <v>513.40724999999998</v>
      </c>
      <c r="I44" s="78">
        <f t="shared" ref="I44" si="4">D44-E44+F44+H44+G44</f>
        <v>103194.85725</v>
      </c>
      <c r="M44" s="285"/>
      <c r="N44" s="285"/>
      <c r="O44" s="285"/>
      <c r="P44" s="285"/>
    </row>
    <row r="45" spans="1:16" s="231" customFormat="1" ht="15.75">
      <c r="A45" s="92" t="s">
        <v>91</v>
      </c>
      <c r="B45" s="93" t="s">
        <v>92</v>
      </c>
      <c r="C45" s="117" t="s">
        <v>93</v>
      </c>
      <c r="D45" s="78"/>
      <c r="E45" s="78"/>
      <c r="F45" s="78"/>
      <c r="G45" s="78"/>
      <c r="H45" s="78"/>
      <c r="I45" s="78"/>
      <c r="M45" s="285"/>
      <c r="N45" s="285"/>
      <c r="O45" s="285"/>
      <c r="P45" s="285"/>
    </row>
    <row r="46" spans="1:16" s="286" customFormat="1" ht="15.75">
      <c r="A46" s="92" t="s">
        <v>94</v>
      </c>
      <c r="B46" s="93" t="s">
        <v>95</v>
      </c>
      <c r="C46" s="121" t="s">
        <v>96</v>
      </c>
      <c r="D46" s="78"/>
      <c r="E46" s="78"/>
      <c r="F46" s="78"/>
      <c r="G46" s="78"/>
      <c r="H46" s="78"/>
      <c r="I46" s="78"/>
      <c r="M46" s="288"/>
      <c r="N46" s="288"/>
      <c r="O46" s="288"/>
      <c r="P46" s="288"/>
    </row>
    <row r="47" spans="1:16" s="286" customFormat="1" ht="15.75">
      <c r="A47" s="92" t="s">
        <v>94</v>
      </c>
      <c r="B47" s="93" t="s">
        <v>97</v>
      </c>
      <c r="C47" s="121" t="s">
        <v>98</v>
      </c>
      <c r="D47" s="78"/>
      <c r="E47" s="78"/>
      <c r="F47" s="78"/>
      <c r="G47" s="78"/>
      <c r="H47" s="78"/>
      <c r="I47" s="78"/>
      <c r="M47" s="288"/>
      <c r="N47" s="288"/>
      <c r="O47" s="288"/>
      <c r="P47" s="288"/>
    </row>
    <row r="48" spans="1:16" s="231" customFormat="1" ht="15.75">
      <c r="A48" s="92" t="s">
        <v>99</v>
      </c>
      <c r="B48" s="93" t="s">
        <v>100</v>
      </c>
      <c r="C48" s="121" t="s">
        <v>101</v>
      </c>
      <c r="D48" s="78"/>
      <c r="E48" s="78"/>
      <c r="F48" s="78"/>
      <c r="G48" s="78"/>
      <c r="H48" s="78"/>
      <c r="I48" s="78"/>
      <c r="M48" s="285"/>
      <c r="N48" s="285"/>
      <c r="O48" s="285"/>
      <c r="P48" s="285"/>
    </row>
    <row r="49" spans="1:16" s="231" customFormat="1" ht="15.75">
      <c r="A49" s="92" t="s">
        <v>99</v>
      </c>
      <c r="B49" s="93" t="s">
        <v>102</v>
      </c>
      <c r="C49" s="121" t="s">
        <v>101</v>
      </c>
      <c r="D49" s="78"/>
      <c r="E49" s="78"/>
      <c r="F49" s="78"/>
      <c r="G49" s="78"/>
      <c r="H49" s="78"/>
      <c r="I49" s="78"/>
      <c r="M49" s="285"/>
      <c r="N49" s="285"/>
      <c r="O49" s="285"/>
      <c r="P49" s="285"/>
    </row>
    <row r="50" spans="1:16" s="231" customFormat="1" ht="15.75">
      <c r="A50" s="92" t="s">
        <v>105</v>
      </c>
      <c r="B50" s="93" t="s">
        <v>106</v>
      </c>
      <c r="C50" s="121" t="s">
        <v>107</v>
      </c>
      <c r="D50" s="78"/>
      <c r="E50" s="78"/>
      <c r="F50" s="78"/>
      <c r="G50" s="78"/>
      <c r="H50" s="78"/>
      <c r="I50" s="78"/>
      <c r="M50" s="285"/>
      <c r="N50" s="285"/>
      <c r="O50" s="285"/>
      <c r="P50" s="285"/>
    </row>
    <row r="51" spans="1:16" s="231" customFormat="1" ht="15.75">
      <c r="A51" s="92" t="s">
        <v>108</v>
      </c>
      <c r="B51" s="93" t="s">
        <v>109</v>
      </c>
      <c r="C51" s="121" t="s">
        <v>110</v>
      </c>
      <c r="D51" s="169"/>
      <c r="E51" s="169"/>
      <c r="F51" s="78"/>
      <c r="G51" s="78"/>
      <c r="H51" s="169"/>
      <c r="I51" s="169"/>
      <c r="M51" s="285"/>
      <c r="N51" s="285"/>
      <c r="O51" s="285"/>
      <c r="P51" s="285"/>
    </row>
    <row r="52" spans="1:16" s="231" customFormat="1" ht="15.75">
      <c r="A52" s="92" t="s">
        <v>108</v>
      </c>
      <c r="B52" s="93" t="s">
        <v>111</v>
      </c>
      <c r="C52" s="94" t="s">
        <v>98</v>
      </c>
      <c r="D52" s="78"/>
      <c r="E52" s="78"/>
      <c r="F52" s="78"/>
      <c r="G52" s="78"/>
      <c r="H52" s="78"/>
      <c r="I52" s="78"/>
      <c r="M52" s="285"/>
      <c r="N52" s="285"/>
      <c r="O52" s="285"/>
      <c r="P52" s="285"/>
    </row>
    <row r="53" spans="1:16" s="289" customFormat="1">
      <c r="A53" s="92" t="s">
        <v>99</v>
      </c>
      <c r="B53" s="93" t="s">
        <v>103</v>
      </c>
      <c r="C53" s="121" t="s">
        <v>104</v>
      </c>
      <c r="D53" s="78"/>
      <c r="E53" s="78"/>
      <c r="F53" s="78"/>
      <c r="G53" s="78"/>
      <c r="H53" s="78"/>
      <c r="I53" s="78"/>
      <c r="M53" s="165"/>
      <c r="N53" s="165"/>
      <c r="O53" s="165"/>
      <c r="P53" s="165"/>
    </row>
    <row r="54" spans="1:16" s="231" customFormat="1" ht="15.75">
      <c r="A54" s="92" t="s">
        <v>85</v>
      </c>
      <c r="B54" s="93" t="s">
        <v>86</v>
      </c>
      <c r="C54" s="117" t="s">
        <v>87</v>
      </c>
      <c r="D54" s="78"/>
      <c r="E54" s="78"/>
      <c r="F54" s="78"/>
      <c r="G54" s="78"/>
      <c r="H54" s="78"/>
      <c r="I54" s="78"/>
      <c r="M54" s="285"/>
      <c r="N54" s="285"/>
      <c r="O54" s="285"/>
      <c r="P54" s="285"/>
    </row>
    <row r="55" spans="1:16" s="286" customFormat="1" ht="15.75">
      <c r="A55" s="92" t="s">
        <v>88</v>
      </c>
      <c r="B55" s="93" t="s">
        <v>89</v>
      </c>
      <c r="C55" s="117" t="s">
        <v>90</v>
      </c>
      <c r="D55" s="82"/>
      <c r="E55" s="78"/>
      <c r="F55" s="78"/>
      <c r="G55" s="78"/>
      <c r="H55" s="78"/>
      <c r="I55" s="78"/>
    </row>
    <row r="56" spans="1:16" s="231" customFormat="1" ht="15.75">
      <c r="A56" s="92" t="s">
        <v>63</v>
      </c>
      <c r="B56" s="93" t="s">
        <v>112</v>
      </c>
      <c r="C56" s="122"/>
      <c r="D56" s="78"/>
      <c r="E56" s="78"/>
      <c r="F56" s="78"/>
      <c r="G56" s="78"/>
      <c r="H56" s="78"/>
      <c r="I56" s="78"/>
      <c r="M56" s="285"/>
      <c r="N56" s="285"/>
      <c r="O56" s="285"/>
      <c r="P56" s="285"/>
    </row>
    <row r="57" spans="1:16" s="231" customFormat="1" ht="15.75">
      <c r="A57" s="92" t="s">
        <v>63</v>
      </c>
      <c r="B57" s="93" t="s">
        <v>113</v>
      </c>
      <c r="C57" s="122"/>
      <c r="D57" s="78"/>
      <c r="E57" s="78"/>
      <c r="F57" s="78"/>
      <c r="G57" s="78"/>
      <c r="H57" s="78"/>
      <c r="I57" s="78"/>
      <c r="M57" s="285"/>
      <c r="N57" s="285"/>
      <c r="O57" s="285"/>
      <c r="P57" s="285"/>
    </row>
    <row r="58" spans="1:16" s="231" customFormat="1" ht="15.75">
      <c r="A58" s="92" t="s">
        <v>63</v>
      </c>
      <c r="B58" s="93" t="s">
        <v>115</v>
      </c>
      <c r="C58" s="122"/>
      <c r="D58" s="78"/>
      <c r="E58" s="78"/>
      <c r="F58" s="78"/>
      <c r="G58" s="78"/>
      <c r="H58" s="78"/>
      <c r="I58" s="78"/>
      <c r="M58" s="284"/>
      <c r="N58" s="284"/>
      <c r="O58" s="284"/>
      <c r="P58" s="284"/>
    </row>
    <row r="59" spans="1:16" s="231" customFormat="1" ht="15.75">
      <c r="A59" s="92" t="s">
        <v>63</v>
      </c>
      <c r="B59" s="93" t="s">
        <v>114</v>
      </c>
      <c r="C59" s="122"/>
      <c r="D59" s="78"/>
      <c r="E59" s="78"/>
      <c r="F59" s="78"/>
      <c r="G59" s="78"/>
      <c r="H59" s="78"/>
      <c r="I59" s="78"/>
      <c r="M59" s="284"/>
      <c r="N59" s="284"/>
      <c r="O59" s="284"/>
      <c r="P59" s="284"/>
    </row>
    <row r="60" spans="1:16" s="231" customFormat="1" ht="15.75">
      <c r="A60" s="92" t="s">
        <v>63</v>
      </c>
      <c r="B60" s="93" t="s">
        <v>116</v>
      </c>
      <c r="C60" s="122"/>
      <c r="D60" s="78"/>
      <c r="E60" s="78"/>
      <c r="F60" s="78"/>
      <c r="G60" s="78"/>
      <c r="H60" s="78"/>
      <c r="I60" s="78"/>
      <c r="M60" s="284"/>
      <c r="N60" s="284"/>
      <c r="O60" s="284"/>
      <c r="P60" s="284"/>
    </row>
    <row r="61" spans="1:16" s="231" customFormat="1" ht="16.5" thickBot="1">
      <c r="A61" s="123" t="s">
        <v>63</v>
      </c>
      <c r="B61" s="124" t="s">
        <v>117</v>
      </c>
      <c r="C61" s="122"/>
      <c r="D61" s="78"/>
      <c r="E61" s="78"/>
      <c r="F61" s="78"/>
      <c r="G61" s="78"/>
      <c r="H61" s="78"/>
      <c r="I61" s="78"/>
      <c r="M61" s="284"/>
      <c r="N61" s="284"/>
      <c r="O61" s="284"/>
      <c r="P61" s="284"/>
    </row>
    <row r="62" spans="1:16" s="231" customFormat="1" ht="16.5" thickBot="1">
      <c r="A62" s="165"/>
      <c r="B62" s="170"/>
      <c r="C62" s="171"/>
      <c r="D62" s="172"/>
      <c r="E62" s="172"/>
      <c r="F62" s="172"/>
      <c r="G62" s="172"/>
      <c r="H62" s="172"/>
      <c r="I62" s="172"/>
      <c r="M62" s="285"/>
      <c r="N62" s="285"/>
      <c r="O62" s="285"/>
      <c r="P62" s="285"/>
    </row>
    <row r="63" spans="1:16" s="231" customFormat="1" ht="16.5" thickBot="1">
      <c r="A63" s="416" t="s">
        <v>118</v>
      </c>
      <c r="B63" s="417"/>
      <c r="C63" s="417"/>
      <c r="D63" s="417"/>
      <c r="E63" s="417"/>
      <c r="F63" s="417"/>
      <c r="G63" s="417"/>
      <c r="H63" s="417"/>
      <c r="I63" s="418"/>
      <c r="M63" s="285"/>
      <c r="N63" s="285"/>
      <c r="O63" s="285"/>
      <c r="P63" s="285"/>
    </row>
    <row r="64" spans="1:16" s="231" customFormat="1" ht="15.75">
      <c r="A64" s="425" t="s">
        <v>7</v>
      </c>
      <c r="B64" s="425"/>
      <c r="C64" s="113" t="s">
        <v>8</v>
      </c>
      <c r="D64" s="113" t="s">
        <v>9</v>
      </c>
      <c r="E64" s="113" t="s">
        <v>10</v>
      </c>
      <c r="F64" s="113" t="s">
        <v>11</v>
      </c>
      <c r="G64" s="113" t="s">
        <v>12</v>
      </c>
      <c r="H64" s="113" t="s">
        <v>13</v>
      </c>
      <c r="I64" s="113" t="s">
        <v>14</v>
      </c>
      <c r="M64" s="285"/>
      <c r="N64" s="285"/>
      <c r="O64" s="285"/>
      <c r="P64" s="285"/>
    </row>
    <row r="65" spans="1:16" s="231" customFormat="1" ht="15.75">
      <c r="A65" s="134" t="s">
        <v>124</v>
      </c>
      <c r="B65" s="135" t="s">
        <v>125</v>
      </c>
      <c r="C65" s="94" t="s">
        <v>68</v>
      </c>
      <c r="D65" s="82"/>
      <c r="E65" s="78"/>
      <c r="F65" s="78"/>
      <c r="G65" s="78"/>
      <c r="H65" s="78"/>
      <c r="I65" s="78"/>
      <c r="M65" s="285"/>
      <c r="N65" s="285"/>
      <c r="O65" s="285"/>
      <c r="P65" s="285"/>
    </row>
    <row r="66" spans="1:16" s="231" customFormat="1" ht="15.75">
      <c r="A66" s="134" t="s">
        <v>124</v>
      </c>
      <c r="B66" s="135" t="s">
        <v>126</v>
      </c>
      <c r="C66" s="94" t="s">
        <v>127</v>
      </c>
      <c r="D66" s="82"/>
      <c r="E66" s="78"/>
      <c r="F66" s="78"/>
      <c r="G66" s="78"/>
      <c r="H66" s="78"/>
      <c r="I66" s="78"/>
      <c r="M66" s="285"/>
      <c r="N66" s="285"/>
      <c r="O66" s="285"/>
      <c r="P66" s="285"/>
    </row>
    <row r="67" spans="1:16" s="177" customFormat="1" ht="15.75">
      <c r="A67" s="134" t="s">
        <v>124</v>
      </c>
      <c r="B67" s="135" t="s">
        <v>128</v>
      </c>
      <c r="C67" s="94" t="s">
        <v>127</v>
      </c>
      <c r="D67" s="82"/>
      <c r="E67" s="78"/>
      <c r="F67" s="78"/>
      <c r="G67" s="78"/>
      <c r="H67" s="78"/>
      <c r="I67" s="78"/>
      <c r="J67" s="286"/>
      <c r="M67" s="290"/>
      <c r="N67" s="290"/>
      <c r="O67" s="290"/>
      <c r="P67" s="290"/>
    </row>
    <row r="68" spans="1:16" s="177" customFormat="1" ht="15.75">
      <c r="A68" s="134" t="s">
        <v>129</v>
      </c>
      <c r="B68" s="135" t="s">
        <v>130</v>
      </c>
      <c r="C68" s="94" t="s">
        <v>131</v>
      </c>
      <c r="D68" s="82"/>
      <c r="E68" s="78"/>
      <c r="F68" s="78"/>
      <c r="G68" s="78"/>
      <c r="H68" s="78"/>
      <c r="I68" s="78"/>
      <c r="M68" s="290"/>
      <c r="N68" s="290"/>
      <c r="O68" s="290"/>
      <c r="P68" s="290"/>
    </row>
    <row r="69" spans="1:16" s="177" customFormat="1" ht="15.75">
      <c r="A69" s="134" t="s">
        <v>132</v>
      </c>
      <c r="B69" s="135" t="s">
        <v>133</v>
      </c>
      <c r="C69" s="94" t="s">
        <v>134</v>
      </c>
      <c r="D69" s="82"/>
      <c r="E69" s="78"/>
      <c r="F69" s="78"/>
      <c r="G69" s="78"/>
      <c r="H69" s="78"/>
      <c r="I69" s="78"/>
      <c r="M69" s="290"/>
      <c r="N69" s="290"/>
      <c r="O69" s="290"/>
      <c r="P69" s="290"/>
    </row>
    <row r="70" spans="1:16" s="171" customFormat="1">
      <c r="A70" s="134" t="s">
        <v>132</v>
      </c>
      <c r="B70" s="135" t="s">
        <v>135</v>
      </c>
      <c r="C70" s="94" t="s">
        <v>134</v>
      </c>
      <c r="D70" s="82"/>
      <c r="E70" s="78"/>
      <c r="F70" s="78"/>
      <c r="G70" s="78"/>
      <c r="H70" s="78"/>
      <c r="I70" s="78"/>
      <c r="M70" s="130"/>
      <c r="N70" s="130"/>
      <c r="O70" s="130"/>
      <c r="P70" s="130"/>
    </row>
    <row r="71" spans="1:16" s="286" customFormat="1" ht="15.75">
      <c r="A71" s="134" t="s">
        <v>119</v>
      </c>
      <c r="B71" s="135" t="s">
        <v>120</v>
      </c>
      <c r="C71" s="94" t="s">
        <v>121</v>
      </c>
      <c r="D71" s="82"/>
      <c r="E71" s="78"/>
      <c r="F71" s="78"/>
      <c r="G71" s="78"/>
      <c r="H71" s="78"/>
      <c r="I71" s="78"/>
      <c r="J71" s="177"/>
      <c r="M71" s="288"/>
      <c r="N71" s="288"/>
      <c r="O71" s="288"/>
      <c r="P71" s="288"/>
    </row>
    <row r="72" spans="1:16" s="286" customFormat="1" ht="15.75">
      <c r="A72" s="136" t="s">
        <v>119</v>
      </c>
      <c r="B72" s="137" t="s">
        <v>122</v>
      </c>
      <c r="C72" s="94" t="s">
        <v>123</v>
      </c>
      <c r="D72" s="82"/>
      <c r="E72" s="78"/>
      <c r="F72" s="78"/>
      <c r="G72" s="78"/>
      <c r="H72" s="78"/>
      <c r="I72" s="78"/>
      <c r="J72" s="177"/>
      <c r="M72" s="288"/>
      <c r="N72" s="288"/>
      <c r="O72" s="288"/>
      <c r="P72" s="288"/>
    </row>
    <row r="73" spans="1:16" s="231" customFormat="1" ht="15.75">
      <c r="A73" s="92" t="s">
        <v>63</v>
      </c>
      <c r="B73" s="93" t="s">
        <v>136</v>
      </c>
      <c r="C73" s="122"/>
      <c r="D73" s="78"/>
      <c r="E73" s="78"/>
      <c r="F73" s="78"/>
      <c r="G73" s="78"/>
      <c r="H73" s="78"/>
      <c r="I73" s="78"/>
      <c r="J73" s="286"/>
      <c r="M73" s="285"/>
      <c r="N73" s="285"/>
      <c r="O73" s="285"/>
      <c r="P73" s="285"/>
    </row>
    <row r="74" spans="1:16" s="231" customFormat="1" ht="15.75">
      <c r="A74" s="92" t="s">
        <v>63</v>
      </c>
      <c r="B74" s="93" t="s">
        <v>137</v>
      </c>
      <c r="C74" s="122"/>
      <c r="D74" s="78"/>
      <c r="E74" s="78"/>
      <c r="F74" s="78"/>
      <c r="G74" s="78"/>
      <c r="H74" s="78"/>
      <c r="I74" s="78"/>
      <c r="M74" s="285"/>
      <c r="N74" s="285"/>
      <c r="O74" s="285"/>
      <c r="P74" s="285"/>
    </row>
    <row r="75" spans="1:16" s="231" customFormat="1" ht="16.5" thickBot="1">
      <c r="A75" s="123" t="s">
        <v>63</v>
      </c>
      <c r="B75" s="124" t="s">
        <v>138</v>
      </c>
      <c r="C75" s="125"/>
      <c r="D75" s="78"/>
      <c r="E75" s="78"/>
      <c r="F75" s="78"/>
      <c r="G75" s="78"/>
      <c r="H75" s="78"/>
      <c r="I75" s="78"/>
      <c r="M75" s="285"/>
      <c r="N75" s="285"/>
      <c r="O75" s="285"/>
      <c r="P75" s="285"/>
    </row>
    <row r="76" spans="1:16" s="231" customFormat="1" ht="16.5" thickBot="1">
      <c r="A76" s="426" t="s">
        <v>139</v>
      </c>
      <c r="B76" s="427"/>
      <c r="C76" s="427"/>
      <c r="D76" s="427"/>
      <c r="E76" s="428"/>
      <c r="F76" s="172"/>
      <c r="G76" s="172"/>
      <c r="H76" s="172"/>
      <c r="I76" s="172"/>
      <c r="M76" s="285"/>
      <c r="N76" s="285"/>
      <c r="O76" s="285"/>
      <c r="P76" s="285"/>
    </row>
    <row r="77" spans="1:16" s="231" customFormat="1" ht="16.5" thickBot="1">
      <c r="A77" s="426" t="s">
        <v>140</v>
      </c>
      <c r="B77" s="428"/>
      <c r="C77" s="177"/>
      <c r="D77" s="429" t="s">
        <v>141</v>
      </c>
      <c r="E77" s="430"/>
      <c r="F77" s="172"/>
      <c r="G77" s="172"/>
      <c r="H77" s="172"/>
      <c r="I77" s="172"/>
      <c r="M77" s="285"/>
      <c r="N77" s="285"/>
      <c r="O77" s="285"/>
      <c r="P77" s="285"/>
    </row>
    <row r="78" spans="1:16" s="231" customFormat="1" ht="15.75">
      <c r="A78" s="178" t="s">
        <v>142</v>
      </c>
      <c r="B78" s="179" t="s">
        <v>143</v>
      </c>
      <c r="C78" s="171"/>
      <c r="D78" s="180" t="s">
        <v>142</v>
      </c>
      <c r="E78" s="180" t="s">
        <v>143</v>
      </c>
      <c r="F78" s="172"/>
      <c r="G78" s="172"/>
      <c r="H78" s="172"/>
      <c r="I78" s="172"/>
      <c r="M78" s="285"/>
      <c r="N78" s="285"/>
      <c r="O78" s="285"/>
      <c r="P78" s="285"/>
    </row>
    <row r="79" spans="1:16" s="231" customFormat="1" ht="15.75">
      <c r="A79" s="181" t="s">
        <v>144</v>
      </c>
      <c r="B79" s="182">
        <v>300</v>
      </c>
      <c r="C79" s="171"/>
      <c r="D79" s="122" t="s">
        <v>145</v>
      </c>
      <c r="E79" s="183">
        <v>300</v>
      </c>
      <c r="F79" s="172"/>
      <c r="G79" s="474" t="s">
        <v>262</v>
      </c>
      <c r="H79" s="475"/>
      <c r="I79" s="475"/>
      <c r="M79" s="285"/>
      <c r="N79" s="285"/>
      <c r="O79" s="285"/>
      <c r="P79" s="285"/>
    </row>
    <row r="80" spans="1:16" s="231" customFormat="1" ht="15.75">
      <c r="A80" s="181" t="s">
        <v>146</v>
      </c>
      <c r="B80" s="182">
        <v>400</v>
      </c>
      <c r="C80" s="171"/>
      <c r="D80" s="122" t="s">
        <v>147</v>
      </c>
      <c r="E80" s="183">
        <v>400</v>
      </c>
      <c r="F80" s="172"/>
      <c r="G80" s="172"/>
      <c r="H80" s="172"/>
      <c r="I80" s="172"/>
      <c r="M80" s="285"/>
      <c r="N80" s="285"/>
      <c r="O80" s="285"/>
      <c r="P80" s="285"/>
    </row>
    <row r="81" spans="1:16" s="231" customFormat="1" ht="15.75">
      <c r="A81" s="181" t="s">
        <v>148</v>
      </c>
      <c r="B81" s="182">
        <v>500</v>
      </c>
      <c r="C81" s="171"/>
      <c r="D81" s="122" t="s">
        <v>149</v>
      </c>
      <c r="E81" s="183">
        <v>500</v>
      </c>
      <c r="F81" s="172"/>
      <c r="G81" s="172"/>
      <c r="H81" s="172"/>
      <c r="I81" s="172"/>
      <c r="M81" s="285"/>
      <c r="N81" s="285"/>
      <c r="O81" s="285"/>
      <c r="P81" s="285"/>
    </row>
    <row r="82" spans="1:16" s="231" customFormat="1" ht="15.75">
      <c r="A82" s="181" t="s">
        <v>150</v>
      </c>
      <c r="B82" s="182">
        <v>600</v>
      </c>
      <c r="C82" s="171"/>
      <c r="D82" s="122" t="s">
        <v>151</v>
      </c>
      <c r="E82" s="183">
        <v>600</v>
      </c>
      <c r="F82" s="172"/>
      <c r="G82" s="172"/>
      <c r="H82" s="172"/>
      <c r="I82" s="172"/>
    </row>
    <row r="83" spans="1:16" s="231" customFormat="1" ht="15.75">
      <c r="A83" s="181" t="s">
        <v>152</v>
      </c>
      <c r="B83" s="182">
        <v>700</v>
      </c>
      <c r="C83" s="171"/>
      <c r="D83" s="122" t="s">
        <v>153</v>
      </c>
      <c r="E83" s="183">
        <v>700</v>
      </c>
      <c r="F83" s="172"/>
      <c r="G83" s="172"/>
      <c r="H83" s="172"/>
      <c r="I83" s="172"/>
    </row>
    <row r="84" spans="1:16" s="231" customFormat="1" ht="15.75">
      <c r="A84" s="181" t="s">
        <v>154</v>
      </c>
      <c r="B84" s="182">
        <v>800</v>
      </c>
      <c r="C84" s="171"/>
      <c r="D84" s="122" t="s">
        <v>155</v>
      </c>
      <c r="E84" s="183">
        <v>750</v>
      </c>
      <c r="F84" s="172"/>
      <c r="G84" s="172"/>
      <c r="H84" s="172"/>
      <c r="I84" s="172"/>
    </row>
    <row r="85" spans="1:16" s="231" customFormat="1" ht="15.75">
      <c r="A85" s="184" t="s">
        <v>156</v>
      </c>
      <c r="B85" s="185">
        <v>900</v>
      </c>
      <c r="C85" s="171"/>
      <c r="D85" s="122" t="s">
        <v>157</v>
      </c>
      <c r="E85" s="183">
        <v>800</v>
      </c>
      <c r="F85" s="172"/>
      <c r="G85" s="172"/>
      <c r="H85" s="172"/>
      <c r="I85" s="172"/>
    </row>
    <row r="86" spans="1:16" s="231" customFormat="1" ht="15.75">
      <c r="A86" s="165" t="s">
        <v>235</v>
      </c>
      <c r="B86" s="186"/>
      <c r="C86" s="171"/>
      <c r="D86" s="130"/>
      <c r="E86" s="187"/>
      <c r="F86" s="172"/>
      <c r="G86" s="172"/>
      <c r="H86" s="172"/>
      <c r="I86" s="172"/>
    </row>
    <row r="87" spans="1:16" s="159" customFormat="1" ht="12">
      <c r="A87" s="291" t="s">
        <v>159</v>
      </c>
      <c r="B87" s="292"/>
      <c r="C87" s="293"/>
      <c r="D87" s="293"/>
      <c r="E87" s="293"/>
      <c r="F87" s="293"/>
      <c r="G87" s="293"/>
      <c r="H87" s="293"/>
      <c r="I87" s="293"/>
    </row>
    <row r="88" spans="1:16" s="159" customFormat="1" ht="12">
      <c r="A88" s="291" t="s">
        <v>160</v>
      </c>
      <c r="B88" s="292"/>
      <c r="C88" s="293"/>
      <c r="D88" s="293"/>
      <c r="E88" s="293"/>
      <c r="F88" s="293"/>
      <c r="G88" s="293"/>
      <c r="H88" s="293"/>
      <c r="I88" s="293"/>
    </row>
    <row r="89" spans="1:16" s="96" customFormat="1">
      <c r="B89" s="191"/>
      <c r="C89" s="192"/>
      <c r="D89" s="192"/>
      <c r="E89" s="192"/>
      <c r="F89" s="192"/>
      <c r="G89" s="192"/>
      <c r="H89" s="192"/>
      <c r="I89" s="192"/>
    </row>
    <row r="90" spans="1:16" s="96" customFormat="1">
      <c r="B90" s="191"/>
      <c r="C90" s="192"/>
      <c r="D90" s="192"/>
      <c r="E90" s="192"/>
      <c r="F90" s="192"/>
      <c r="G90" s="192"/>
      <c r="H90" s="192"/>
      <c r="I90" s="192"/>
    </row>
    <row r="91" spans="1:16" s="96" customFormat="1">
      <c r="B91" s="191"/>
      <c r="C91" s="192"/>
      <c r="D91" s="192"/>
      <c r="E91" s="192"/>
      <c r="F91" s="192"/>
      <c r="G91" s="192"/>
      <c r="H91" s="192"/>
      <c r="I91" s="192"/>
    </row>
    <row r="92" spans="1:16" s="96" customFormat="1">
      <c r="B92" s="191"/>
      <c r="C92" s="192"/>
      <c r="D92" s="192"/>
      <c r="E92" s="192"/>
      <c r="F92" s="192"/>
      <c r="G92" s="192"/>
      <c r="H92" s="192"/>
      <c r="I92" s="192"/>
    </row>
    <row r="93" spans="1:16" s="96" customFormat="1">
      <c r="B93" s="191"/>
      <c r="C93" s="192"/>
      <c r="D93" s="192"/>
      <c r="E93" s="192"/>
      <c r="F93" s="192"/>
      <c r="G93" s="192"/>
      <c r="H93" s="192"/>
      <c r="I93" s="192"/>
    </row>
    <row r="94" spans="1:16" s="96" customFormat="1">
      <c r="B94" s="191"/>
      <c r="C94" s="192"/>
      <c r="D94" s="192"/>
      <c r="E94" s="192"/>
      <c r="F94" s="192"/>
      <c r="G94" s="192"/>
      <c r="H94" s="192"/>
      <c r="I94" s="192"/>
    </row>
    <row r="100" spans="1:9">
      <c r="A100" s="12"/>
      <c r="B100" s="12"/>
      <c r="C100" s="13"/>
      <c r="D100" s="13"/>
      <c r="E100" s="13"/>
      <c r="F100" s="9"/>
      <c r="G100" s="9"/>
      <c r="H100" s="9"/>
      <c r="I100" s="9"/>
    </row>
  </sheetData>
  <mergeCells count="17">
    <mergeCell ref="A63:I63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5:I35"/>
    <mergeCell ref="A36:B36"/>
    <mergeCell ref="G79:I79"/>
    <mergeCell ref="A64:B64"/>
    <mergeCell ref="A76:E76"/>
    <mergeCell ref="A77:B77"/>
    <mergeCell ref="D77:E77"/>
  </mergeCells>
  <pageMargins left="0.25" right="0.25" top="0.17" bottom="0.2" header="0.18" footer="0.3"/>
  <pageSetup scale="5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B103"/>
  <sheetViews>
    <sheetView tabSelected="1" topLeftCell="A33" workbookViewId="0">
      <selection activeCell="D47" sqref="D47"/>
    </sheetView>
  </sheetViews>
  <sheetFormatPr defaultColWidth="14.85546875" defaultRowHeight="15"/>
  <cols>
    <col min="1" max="1" width="31.42578125" customWidth="1"/>
    <col min="2" max="2" width="33.28515625" style="1" customWidth="1"/>
    <col min="3" max="3" width="22.42578125" style="2" customWidth="1"/>
    <col min="4" max="4" width="22.28515625" style="2" customWidth="1"/>
    <col min="5" max="5" width="36.140625" style="2" customWidth="1"/>
    <col min="6" max="6" width="33.42578125" style="2" customWidth="1"/>
    <col min="7" max="7" width="23" style="2" customWidth="1"/>
    <col min="8" max="8" width="23.140625" style="2" customWidth="1"/>
  </cols>
  <sheetData>
    <row r="1" spans="1:14" ht="42" customHeight="1">
      <c r="A1" s="421"/>
      <c r="B1" s="422" t="s">
        <v>0</v>
      </c>
      <c r="C1" s="422"/>
      <c r="D1" s="422"/>
      <c r="E1" s="422"/>
      <c r="F1" s="422"/>
      <c r="G1" s="422"/>
      <c r="H1" s="421"/>
    </row>
    <row r="2" spans="1:14" ht="18">
      <c r="A2" s="421"/>
      <c r="B2" s="457" t="s">
        <v>245</v>
      </c>
      <c r="C2" s="457"/>
      <c r="D2" s="457"/>
      <c r="E2" s="457"/>
      <c r="F2" s="457"/>
      <c r="G2" s="457"/>
      <c r="H2" s="421"/>
    </row>
    <row r="3" spans="1:14" ht="15.75">
      <c r="A3" s="421"/>
      <c r="B3" s="473" t="s">
        <v>242</v>
      </c>
      <c r="C3" s="473"/>
      <c r="D3" s="473"/>
      <c r="E3" s="473"/>
      <c r="F3" s="473"/>
      <c r="G3" s="473"/>
      <c r="H3" s="421"/>
    </row>
    <row r="4" spans="1:14" ht="18">
      <c r="A4" s="421"/>
      <c r="B4" s="457" t="s">
        <v>246</v>
      </c>
      <c r="C4" s="457"/>
      <c r="D4" s="457"/>
      <c r="E4" s="457"/>
      <c r="F4" s="457"/>
      <c r="G4" s="457"/>
      <c r="H4" s="421"/>
    </row>
    <row r="5" spans="1:14" ht="15.75" thickBot="1"/>
    <row r="6" spans="1:14" ht="23.25" customHeight="1" thickBot="1">
      <c r="A6" s="485" t="s">
        <v>263</v>
      </c>
      <c r="B6" s="486"/>
      <c r="C6" s="486"/>
      <c r="D6" s="486"/>
      <c r="E6" s="486"/>
      <c r="F6" s="487"/>
      <c r="G6" s="79" t="s">
        <v>247</v>
      </c>
      <c r="H6" s="33"/>
    </row>
    <row r="7" spans="1:14" ht="23.25" customHeight="1" thickBot="1">
      <c r="A7" s="485" t="s">
        <v>198</v>
      </c>
      <c r="B7" s="486"/>
      <c r="C7" s="486"/>
      <c r="D7" s="486"/>
      <c r="E7" s="486"/>
      <c r="F7" s="487"/>
      <c r="G7" s="4" t="s">
        <v>266</v>
      </c>
      <c r="H7" s="34"/>
    </row>
    <row r="8" spans="1:14" ht="23.25" customHeight="1">
      <c r="A8" s="476" t="s">
        <v>199</v>
      </c>
      <c r="B8" s="477"/>
      <c r="C8" s="477"/>
      <c r="D8" s="477"/>
      <c r="E8" s="477"/>
      <c r="F8" s="477"/>
      <c r="G8" s="477"/>
      <c r="H8" s="35"/>
    </row>
    <row r="9" spans="1:14" s="7" customFormat="1" ht="15.75">
      <c r="A9" s="483" t="s">
        <v>7</v>
      </c>
      <c r="B9" s="484"/>
      <c r="C9" s="55" t="s">
        <v>8</v>
      </c>
      <c r="D9" s="55" t="s">
        <v>200</v>
      </c>
      <c r="E9" s="55" t="s">
        <v>11</v>
      </c>
      <c r="F9" s="371" t="s">
        <v>201</v>
      </c>
      <c r="G9" s="361"/>
    </row>
    <row r="10" spans="1:14" s="231" customFormat="1" ht="15.75">
      <c r="A10" s="92" t="s">
        <v>15</v>
      </c>
      <c r="B10" s="93" t="s">
        <v>16</v>
      </c>
      <c r="C10" s="94" t="s">
        <v>17</v>
      </c>
      <c r="D10" s="82">
        <v>77431</v>
      </c>
      <c r="E10" s="82">
        <f t="shared" ref="E10:E15" si="0">D10*12.5%</f>
        <v>9678.875</v>
      </c>
      <c r="F10" s="320">
        <f>D10+E10</f>
        <v>87109.875</v>
      </c>
      <c r="G10" s="362" t="s">
        <v>205</v>
      </c>
    </row>
    <row r="11" spans="1:14" s="231" customFormat="1" ht="15.75">
      <c r="A11" s="92" t="s">
        <v>15</v>
      </c>
      <c r="B11" s="93" t="s">
        <v>24</v>
      </c>
      <c r="C11" s="94" t="s">
        <v>25</v>
      </c>
      <c r="D11" s="396">
        <v>77431</v>
      </c>
      <c r="E11" s="82">
        <f t="shared" si="0"/>
        <v>9678.875</v>
      </c>
      <c r="F11" s="320">
        <f t="shared" ref="F11:F35" si="1">D11+E11</f>
        <v>87109.875</v>
      </c>
      <c r="G11" s="362" t="s">
        <v>205</v>
      </c>
    </row>
    <row r="12" spans="1:14" s="231" customFormat="1" ht="15.75">
      <c r="A12" s="92" t="s">
        <v>15</v>
      </c>
      <c r="B12" s="93" t="s">
        <v>20</v>
      </c>
      <c r="C12" s="94" t="s">
        <v>21</v>
      </c>
      <c r="D12" s="82">
        <v>77331</v>
      </c>
      <c r="E12" s="82">
        <f t="shared" si="0"/>
        <v>9666.375</v>
      </c>
      <c r="F12" s="320">
        <f t="shared" si="1"/>
        <v>86997.375</v>
      </c>
      <c r="G12" s="362" t="s">
        <v>205</v>
      </c>
      <c r="K12" s="284"/>
      <c r="L12" s="285"/>
      <c r="M12" s="285"/>
      <c r="N12" s="285"/>
    </row>
    <row r="13" spans="1:14" s="231" customFormat="1" ht="15.75">
      <c r="A13" s="92" t="s">
        <v>15</v>
      </c>
      <c r="B13" s="93" t="s">
        <v>22</v>
      </c>
      <c r="C13" s="94" t="s">
        <v>23</v>
      </c>
      <c r="D13" s="82">
        <v>77481</v>
      </c>
      <c r="E13" s="82">
        <f t="shared" si="0"/>
        <v>9685.125</v>
      </c>
      <c r="F13" s="320">
        <f t="shared" si="1"/>
        <v>87166.125</v>
      </c>
      <c r="G13" s="362" t="s">
        <v>253</v>
      </c>
      <c r="K13" s="284"/>
      <c r="L13" s="285"/>
      <c r="M13" s="285"/>
      <c r="N13" s="285"/>
    </row>
    <row r="14" spans="1:14" s="231" customFormat="1" ht="15.75">
      <c r="A14" s="92" t="s">
        <v>15</v>
      </c>
      <c r="B14" s="93" t="s">
        <v>18</v>
      </c>
      <c r="C14" s="94" t="s">
        <v>19</v>
      </c>
      <c r="D14" s="82">
        <v>78431</v>
      </c>
      <c r="E14" s="82">
        <f t="shared" si="0"/>
        <v>9803.875</v>
      </c>
      <c r="F14" s="320">
        <f t="shared" si="1"/>
        <v>88234.875</v>
      </c>
      <c r="G14" s="362" t="s">
        <v>253</v>
      </c>
      <c r="K14" s="284"/>
      <c r="L14" s="285"/>
      <c r="M14" s="285"/>
      <c r="N14" s="285"/>
    </row>
    <row r="15" spans="1:14" s="286" customFormat="1" ht="15.75">
      <c r="A15" s="92" t="s">
        <v>26</v>
      </c>
      <c r="B15" s="93" t="s">
        <v>27</v>
      </c>
      <c r="C15" s="94" t="s">
        <v>23</v>
      </c>
      <c r="D15" s="82">
        <v>79831</v>
      </c>
      <c r="E15" s="82">
        <f t="shared" si="0"/>
        <v>9978.875</v>
      </c>
      <c r="F15" s="320">
        <f t="shared" si="1"/>
        <v>89809.875</v>
      </c>
      <c r="G15" s="362" t="s">
        <v>253</v>
      </c>
      <c r="K15" s="287"/>
      <c r="L15" s="288"/>
      <c r="M15" s="288"/>
      <c r="N15" s="288"/>
    </row>
    <row r="16" spans="1:14" s="231" customFormat="1" ht="15.75">
      <c r="A16" s="92" t="s">
        <v>32</v>
      </c>
      <c r="B16" s="93" t="s">
        <v>33</v>
      </c>
      <c r="C16" s="94" t="s">
        <v>34</v>
      </c>
      <c r="D16" s="82">
        <v>82381</v>
      </c>
      <c r="E16" s="82">
        <f t="shared" ref="E16" si="2">D16*12.5%</f>
        <v>10297.625</v>
      </c>
      <c r="F16" s="320">
        <f t="shared" ref="F16" si="3">D16+E16</f>
        <v>92678.625</v>
      </c>
      <c r="G16" s="362" t="s">
        <v>253</v>
      </c>
      <c r="K16" s="285"/>
      <c r="L16" s="285"/>
      <c r="M16" s="285"/>
      <c r="N16" s="285"/>
    </row>
    <row r="17" spans="1:14" s="231" customFormat="1" ht="15.75">
      <c r="A17" s="92" t="s">
        <v>35</v>
      </c>
      <c r="B17" s="93" t="s">
        <v>36</v>
      </c>
      <c r="C17" s="94" t="s">
        <v>37</v>
      </c>
      <c r="D17" s="396">
        <v>82381</v>
      </c>
      <c r="E17" s="82">
        <f>D17*12.5%</f>
        <v>10297.625</v>
      </c>
      <c r="F17" s="320">
        <f t="shared" si="1"/>
        <v>92678.625</v>
      </c>
      <c r="G17" s="362" t="s">
        <v>253</v>
      </c>
      <c r="K17" s="285"/>
      <c r="L17" s="285"/>
      <c r="M17" s="285"/>
      <c r="N17" s="285"/>
    </row>
    <row r="18" spans="1:14" s="231" customFormat="1" ht="15.75">
      <c r="A18" s="92" t="s">
        <v>35</v>
      </c>
      <c r="B18" s="93" t="s">
        <v>38</v>
      </c>
      <c r="C18" s="94" t="s">
        <v>39</v>
      </c>
      <c r="D18" s="82"/>
      <c r="E18" s="82"/>
      <c r="F18" s="320"/>
      <c r="G18" s="362"/>
      <c r="K18" s="285"/>
      <c r="L18" s="285"/>
      <c r="M18" s="285"/>
      <c r="N18" s="285"/>
    </row>
    <row r="19" spans="1:14" s="231" customFormat="1" ht="15.75">
      <c r="A19" s="92" t="s">
        <v>28</v>
      </c>
      <c r="B19" s="93" t="s">
        <v>29</v>
      </c>
      <c r="C19" s="94" t="s">
        <v>19</v>
      </c>
      <c r="D19" s="82">
        <v>81431</v>
      </c>
      <c r="E19" s="82">
        <f t="shared" ref="E19" si="4">D19*12.5%</f>
        <v>10178.875</v>
      </c>
      <c r="F19" s="320">
        <f t="shared" ref="F19" si="5">D19+E19</f>
        <v>91609.875</v>
      </c>
      <c r="G19" s="362" t="s">
        <v>253</v>
      </c>
      <c r="K19" s="285"/>
      <c r="L19" s="285"/>
      <c r="M19" s="285"/>
      <c r="N19" s="285"/>
    </row>
    <row r="20" spans="1:14" s="231" customFormat="1" ht="15.75">
      <c r="A20" s="92" t="s">
        <v>30</v>
      </c>
      <c r="B20" s="93" t="s">
        <v>31</v>
      </c>
      <c r="C20" s="94" t="s">
        <v>23</v>
      </c>
      <c r="D20" s="82"/>
      <c r="E20" s="82"/>
      <c r="F20" s="320"/>
      <c r="G20" s="362"/>
      <c r="K20" s="285"/>
      <c r="L20" s="285"/>
      <c r="M20" s="285"/>
      <c r="N20" s="285"/>
    </row>
    <row r="21" spans="1:14" s="231" customFormat="1" ht="15.75">
      <c r="A21" s="105" t="s">
        <v>59</v>
      </c>
      <c r="B21" s="93" t="s">
        <v>60</v>
      </c>
      <c r="C21" s="94" t="s">
        <v>19</v>
      </c>
      <c r="D21" s="82">
        <v>86581</v>
      </c>
      <c r="E21" s="82">
        <f t="shared" ref="E21:E33" si="6">D21*12.5%</f>
        <v>10822.625</v>
      </c>
      <c r="F21" s="320">
        <f t="shared" si="1"/>
        <v>97403.625</v>
      </c>
      <c r="G21" s="362" t="s">
        <v>253</v>
      </c>
      <c r="K21" s="284"/>
      <c r="L21" s="285"/>
      <c r="M21" s="285"/>
      <c r="N21" s="285"/>
    </row>
    <row r="22" spans="1:14" s="231" customFormat="1" ht="15.75">
      <c r="A22" s="105" t="s">
        <v>40</v>
      </c>
      <c r="B22" s="93" t="s">
        <v>41</v>
      </c>
      <c r="C22" s="94" t="s">
        <v>23</v>
      </c>
      <c r="D22" s="82">
        <v>82731</v>
      </c>
      <c r="E22" s="82">
        <f t="shared" si="6"/>
        <v>10341.375</v>
      </c>
      <c r="F22" s="320">
        <f t="shared" si="1"/>
        <v>93072.375</v>
      </c>
      <c r="G22" s="362" t="s">
        <v>253</v>
      </c>
      <c r="K22" s="284"/>
      <c r="L22" s="285"/>
      <c r="M22" s="285"/>
      <c r="N22" s="285"/>
    </row>
    <row r="23" spans="1:14" s="231" customFormat="1" ht="15.75">
      <c r="A23" s="105" t="s">
        <v>40</v>
      </c>
      <c r="B23" s="93" t="s">
        <v>42</v>
      </c>
      <c r="C23" s="94" t="s">
        <v>43</v>
      </c>
      <c r="D23" s="82">
        <v>87281</v>
      </c>
      <c r="E23" s="82">
        <f t="shared" si="6"/>
        <v>10910.125</v>
      </c>
      <c r="F23" s="320">
        <f t="shared" si="1"/>
        <v>98191.125</v>
      </c>
      <c r="G23" s="362" t="s">
        <v>253</v>
      </c>
      <c r="K23" s="284"/>
      <c r="L23" s="285"/>
      <c r="M23" s="285"/>
      <c r="N23" s="285"/>
    </row>
    <row r="24" spans="1:14" s="231" customFormat="1" ht="15.75">
      <c r="A24" s="105" t="s">
        <v>59</v>
      </c>
      <c r="B24" s="93" t="s">
        <v>61</v>
      </c>
      <c r="C24" s="94" t="s">
        <v>62</v>
      </c>
      <c r="D24" s="82"/>
      <c r="E24" s="82"/>
      <c r="F24" s="320"/>
      <c r="G24" s="362"/>
      <c r="K24" s="284"/>
      <c r="L24" s="285"/>
      <c r="M24" s="285"/>
      <c r="N24" s="285"/>
    </row>
    <row r="25" spans="1:14" s="231" customFormat="1" ht="15.75">
      <c r="A25" s="105" t="s">
        <v>40</v>
      </c>
      <c r="B25" s="93" t="s">
        <v>44</v>
      </c>
      <c r="C25" s="94" t="s">
        <v>45</v>
      </c>
      <c r="D25" s="82">
        <v>82901</v>
      </c>
      <c r="E25" s="82">
        <f t="shared" si="6"/>
        <v>10362.625</v>
      </c>
      <c r="F25" s="320">
        <f t="shared" si="1"/>
        <v>93263.625</v>
      </c>
      <c r="G25" s="362" t="s">
        <v>253</v>
      </c>
      <c r="K25" s="284"/>
      <c r="L25" s="285"/>
      <c r="M25" s="285"/>
      <c r="N25" s="285"/>
    </row>
    <row r="26" spans="1:14" s="231" customFormat="1" ht="15.75">
      <c r="A26" s="105" t="s">
        <v>40</v>
      </c>
      <c r="B26" s="93" t="s">
        <v>46</v>
      </c>
      <c r="C26" s="94" t="s">
        <v>45</v>
      </c>
      <c r="D26" s="82">
        <v>836281</v>
      </c>
      <c r="E26" s="82">
        <f t="shared" si="6"/>
        <v>104535.125</v>
      </c>
      <c r="F26" s="320">
        <f t="shared" si="1"/>
        <v>940816.125</v>
      </c>
      <c r="G26" s="362" t="s">
        <v>253</v>
      </c>
      <c r="K26" s="284"/>
      <c r="L26" s="285"/>
      <c r="M26" s="285"/>
      <c r="N26" s="285"/>
    </row>
    <row r="27" spans="1:14" s="231" customFormat="1" ht="15.75">
      <c r="A27" s="105" t="s">
        <v>40</v>
      </c>
      <c r="B27" s="93" t="s">
        <v>47</v>
      </c>
      <c r="C27" s="94" t="s">
        <v>233</v>
      </c>
      <c r="D27" s="82">
        <v>84531</v>
      </c>
      <c r="E27" s="82">
        <f t="shared" si="6"/>
        <v>10566.375</v>
      </c>
      <c r="F27" s="320">
        <f t="shared" si="1"/>
        <v>95097.375</v>
      </c>
      <c r="G27" s="362" t="s">
        <v>253</v>
      </c>
      <c r="K27" s="284"/>
      <c r="L27" s="285"/>
      <c r="M27" s="285"/>
      <c r="N27" s="285"/>
    </row>
    <row r="28" spans="1:14" s="231" customFormat="1" ht="15.75">
      <c r="A28" s="105" t="s">
        <v>40</v>
      </c>
      <c r="B28" s="93" t="s">
        <v>49</v>
      </c>
      <c r="C28" s="94" t="s">
        <v>233</v>
      </c>
      <c r="D28" s="82">
        <v>83451</v>
      </c>
      <c r="E28" s="82">
        <f t="shared" si="6"/>
        <v>10431.375</v>
      </c>
      <c r="F28" s="320">
        <f t="shared" si="1"/>
        <v>93882.375</v>
      </c>
      <c r="G28" s="362" t="s">
        <v>253</v>
      </c>
      <c r="K28" s="284"/>
      <c r="L28" s="285"/>
      <c r="M28" s="285"/>
      <c r="N28" s="285"/>
    </row>
    <row r="29" spans="1:14" s="231" customFormat="1" ht="15.75">
      <c r="A29" s="105" t="s">
        <v>40</v>
      </c>
      <c r="B29" s="93" t="s">
        <v>50</v>
      </c>
      <c r="C29" s="94" t="s">
        <v>51</v>
      </c>
      <c r="D29" s="82">
        <v>84781</v>
      </c>
      <c r="E29" s="82">
        <f t="shared" si="6"/>
        <v>10597.625</v>
      </c>
      <c r="F29" s="320">
        <f t="shared" si="1"/>
        <v>95378.625</v>
      </c>
      <c r="G29" s="362" t="s">
        <v>253</v>
      </c>
      <c r="K29" s="284"/>
      <c r="L29" s="285"/>
      <c r="M29" s="285"/>
      <c r="N29" s="285"/>
    </row>
    <row r="30" spans="1:14" s="231" customFormat="1" ht="15.75">
      <c r="A30" s="105" t="s">
        <v>40</v>
      </c>
      <c r="B30" s="93" t="s">
        <v>52</v>
      </c>
      <c r="C30" s="94" t="s">
        <v>53</v>
      </c>
      <c r="D30" s="82">
        <v>83781</v>
      </c>
      <c r="E30" s="82">
        <f t="shared" si="6"/>
        <v>10472.625</v>
      </c>
      <c r="F30" s="320">
        <f t="shared" si="1"/>
        <v>94253.625</v>
      </c>
      <c r="G30" s="362" t="s">
        <v>253</v>
      </c>
      <c r="K30" s="284"/>
      <c r="L30" s="285"/>
      <c r="M30" s="285"/>
      <c r="N30" s="285"/>
    </row>
    <row r="31" spans="1:14" s="231" customFormat="1" ht="15.75">
      <c r="A31" s="105" t="s">
        <v>40</v>
      </c>
      <c r="B31" s="93" t="s">
        <v>54</v>
      </c>
      <c r="C31" s="94" t="s">
        <v>43</v>
      </c>
      <c r="D31" s="82">
        <v>83211</v>
      </c>
      <c r="E31" s="82">
        <f t="shared" si="6"/>
        <v>10401.375</v>
      </c>
      <c r="F31" s="320">
        <f t="shared" si="1"/>
        <v>93612.375</v>
      </c>
      <c r="G31" s="362" t="s">
        <v>253</v>
      </c>
      <c r="K31" s="284"/>
      <c r="L31" s="285"/>
      <c r="M31" s="285"/>
      <c r="N31" s="285"/>
    </row>
    <row r="32" spans="1:14" s="286" customFormat="1" ht="15.75">
      <c r="A32" s="105" t="s">
        <v>40</v>
      </c>
      <c r="B32" s="93" t="s">
        <v>55</v>
      </c>
      <c r="C32" s="94" t="s">
        <v>56</v>
      </c>
      <c r="D32" s="82">
        <v>84231</v>
      </c>
      <c r="E32" s="82">
        <f t="shared" si="6"/>
        <v>10528.875</v>
      </c>
      <c r="F32" s="320">
        <f t="shared" si="1"/>
        <v>94759.875</v>
      </c>
      <c r="G32" s="362" t="s">
        <v>253</v>
      </c>
      <c r="K32" s="287"/>
      <c r="L32" s="288"/>
      <c r="M32" s="288"/>
      <c r="N32" s="288"/>
    </row>
    <row r="33" spans="1:236" s="231" customFormat="1" ht="15.75">
      <c r="A33" s="105" t="s">
        <v>40</v>
      </c>
      <c r="B33" s="93" t="s">
        <v>57</v>
      </c>
      <c r="C33" s="94" t="s">
        <v>58</v>
      </c>
      <c r="D33" s="396">
        <v>84231</v>
      </c>
      <c r="E33" s="82">
        <f t="shared" si="6"/>
        <v>10528.875</v>
      </c>
      <c r="F33" s="320">
        <f t="shared" ref="F33" si="7">D33+E33</f>
        <v>94759.875</v>
      </c>
      <c r="G33" s="362" t="s">
        <v>253</v>
      </c>
      <c r="K33" s="284"/>
      <c r="L33" s="285"/>
      <c r="M33" s="285"/>
      <c r="N33" s="285"/>
    </row>
    <row r="34" spans="1:236" s="231" customFormat="1" ht="15.75">
      <c r="A34" s="92" t="s">
        <v>63</v>
      </c>
      <c r="B34" s="93" t="s">
        <v>64</v>
      </c>
      <c r="C34" s="94"/>
      <c r="D34" s="82">
        <v>73231</v>
      </c>
      <c r="E34" s="82">
        <f>D34*12.5%</f>
        <v>9153.875</v>
      </c>
      <c r="F34" s="320">
        <f t="shared" si="1"/>
        <v>82384.875</v>
      </c>
      <c r="G34" s="362" t="s">
        <v>253</v>
      </c>
      <c r="K34" s="285"/>
      <c r="L34" s="285"/>
      <c r="M34" s="285"/>
      <c r="N34" s="285"/>
    </row>
    <row r="35" spans="1:236" s="231" customFormat="1" ht="15.75">
      <c r="A35" s="92" t="s">
        <v>63</v>
      </c>
      <c r="B35" s="93" t="s">
        <v>65</v>
      </c>
      <c r="C35" s="94"/>
      <c r="D35" s="396">
        <v>73231</v>
      </c>
      <c r="E35" s="82">
        <f>D35*12.5%</f>
        <v>9153.875</v>
      </c>
      <c r="F35" s="320">
        <f t="shared" si="1"/>
        <v>82384.875</v>
      </c>
      <c r="G35" s="362" t="s">
        <v>253</v>
      </c>
      <c r="K35" s="285"/>
      <c r="L35" s="285"/>
      <c r="M35" s="285"/>
      <c r="N35" s="285"/>
    </row>
    <row r="36" spans="1:236" s="285" customFormat="1" ht="16.5" thickBot="1">
      <c r="A36" s="374"/>
      <c r="B36" s="317"/>
      <c r="C36" s="318"/>
      <c r="D36" s="375"/>
      <c r="E36" s="169"/>
      <c r="F36" s="376"/>
      <c r="G36" s="169"/>
      <c r="H36" s="131"/>
      <c r="IB36" s="231"/>
    </row>
    <row r="37" spans="1:236" s="231" customFormat="1" ht="21" thickBot="1">
      <c r="A37" s="478" t="s">
        <v>66</v>
      </c>
      <c r="B37" s="479"/>
      <c r="C37" s="479"/>
      <c r="D37" s="479"/>
      <c r="E37" s="479"/>
      <c r="F37" s="479"/>
      <c r="G37" s="480"/>
      <c r="H37" s="303"/>
      <c r="L37" s="285"/>
      <c r="M37" s="285"/>
      <c r="N37" s="285"/>
      <c r="O37" s="285"/>
    </row>
    <row r="38" spans="1:236" s="289" customFormat="1" ht="15.75">
      <c r="A38" s="425" t="s">
        <v>7</v>
      </c>
      <c r="B38" s="425"/>
      <c r="C38" s="357" t="s">
        <v>8</v>
      </c>
      <c r="D38" s="357" t="s">
        <v>200</v>
      </c>
      <c r="E38" s="357" t="s">
        <v>11</v>
      </c>
      <c r="F38" s="377" t="s">
        <v>201</v>
      </c>
      <c r="G38" s="357"/>
      <c r="H38" s="290"/>
      <c r="L38" s="165"/>
      <c r="M38" s="165"/>
      <c r="N38" s="165"/>
      <c r="O38" s="165"/>
    </row>
    <row r="39" spans="1:236" s="177" customFormat="1" ht="15.75">
      <c r="A39" s="304" t="s">
        <v>26</v>
      </c>
      <c r="B39" s="305" t="s">
        <v>67</v>
      </c>
      <c r="C39" s="306" t="s">
        <v>68</v>
      </c>
      <c r="D39" s="81">
        <v>90636</v>
      </c>
      <c r="E39" s="81">
        <f t="shared" ref="E39:E45" si="8">D39*12.5%</f>
        <v>11329.5</v>
      </c>
      <c r="F39" s="372">
        <f t="shared" ref="F39:F63" si="9">D39+E39</f>
        <v>101965.5</v>
      </c>
      <c r="G39" s="362" t="s">
        <v>253</v>
      </c>
      <c r="H39" s="131"/>
      <c r="L39" s="290"/>
      <c r="M39" s="290"/>
      <c r="N39" s="290"/>
      <c r="O39" s="290"/>
    </row>
    <row r="40" spans="1:236" s="177" customFormat="1" ht="15.75">
      <c r="A40" s="92" t="s">
        <v>69</v>
      </c>
      <c r="B40" s="93" t="s">
        <v>70</v>
      </c>
      <c r="C40" s="117" t="s">
        <v>71</v>
      </c>
      <c r="D40" s="81">
        <v>91336</v>
      </c>
      <c r="E40" s="82">
        <f t="shared" si="8"/>
        <v>11417</v>
      </c>
      <c r="F40" s="320">
        <f t="shared" si="9"/>
        <v>102753</v>
      </c>
      <c r="G40" s="362" t="s">
        <v>253</v>
      </c>
      <c r="H40" s="131"/>
      <c r="L40" s="290"/>
      <c r="M40" s="290"/>
      <c r="N40" s="290"/>
      <c r="O40" s="290"/>
    </row>
    <row r="41" spans="1:236" s="177" customFormat="1" ht="15.75">
      <c r="A41" s="92" t="s">
        <v>72</v>
      </c>
      <c r="B41" s="120" t="s">
        <v>73</v>
      </c>
      <c r="C41" s="117" t="s">
        <v>74</v>
      </c>
      <c r="D41" s="82">
        <v>92286</v>
      </c>
      <c r="E41" s="82">
        <f t="shared" si="8"/>
        <v>11535.75</v>
      </c>
      <c r="F41" s="320">
        <f t="shared" si="9"/>
        <v>103821.75</v>
      </c>
      <c r="G41" s="362" t="s">
        <v>253</v>
      </c>
      <c r="H41" s="131"/>
      <c r="L41" s="290"/>
      <c r="M41" s="290"/>
      <c r="N41" s="290"/>
      <c r="O41" s="290"/>
    </row>
    <row r="42" spans="1:236" s="231" customFormat="1" ht="15.75">
      <c r="A42" s="92" t="s">
        <v>75</v>
      </c>
      <c r="B42" s="93" t="s">
        <v>76</v>
      </c>
      <c r="C42" s="117" t="s">
        <v>77</v>
      </c>
      <c r="D42" s="82">
        <v>90236</v>
      </c>
      <c r="E42" s="82">
        <f t="shared" si="8"/>
        <v>11279.5</v>
      </c>
      <c r="F42" s="320">
        <f t="shared" si="9"/>
        <v>101515.5</v>
      </c>
      <c r="G42" s="362" t="s">
        <v>253</v>
      </c>
      <c r="H42" s="131"/>
      <c r="L42" s="285"/>
      <c r="M42" s="285"/>
      <c r="N42" s="285"/>
      <c r="O42" s="285"/>
    </row>
    <row r="43" spans="1:236" s="286" customFormat="1" ht="15.75">
      <c r="A43" s="92" t="s">
        <v>75</v>
      </c>
      <c r="B43" s="93" t="s">
        <v>78</v>
      </c>
      <c r="C43" s="117" t="s">
        <v>43</v>
      </c>
      <c r="D43" s="82">
        <v>89836</v>
      </c>
      <c r="E43" s="82">
        <f t="shared" si="8"/>
        <v>11229.5</v>
      </c>
      <c r="F43" s="320">
        <f t="shared" si="9"/>
        <v>101065.5</v>
      </c>
      <c r="G43" s="362" t="s">
        <v>253</v>
      </c>
      <c r="H43" s="131"/>
      <c r="L43" s="288"/>
      <c r="M43" s="288"/>
      <c r="N43" s="288"/>
      <c r="O43" s="288"/>
    </row>
    <row r="44" spans="1:236" s="231" customFormat="1" ht="15.75">
      <c r="A44" s="92" t="s">
        <v>79</v>
      </c>
      <c r="B44" s="93" t="s">
        <v>80</v>
      </c>
      <c r="C44" s="117" t="s">
        <v>43</v>
      </c>
      <c r="D44" s="82">
        <v>91336</v>
      </c>
      <c r="E44" s="82">
        <f t="shared" si="8"/>
        <v>11417</v>
      </c>
      <c r="F44" s="320">
        <f t="shared" si="9"/>
        <v>102753</v>
      </c>
      <c r="G44" s="362" t="s">
        <v>253</v>
      </c>
      <c r="H44" s="131"/>
      <c r="L44" s="285"/>
      <c r="M44" s="285"/>
      <c r="N44" s="285"/>
      <c r="O44" s="285"/>
    </row>
    <row r="45" spans="1:236" s="231" customFormat="1" ht="15.75">
      <c r="A45" s="92" t="s">
        <v>75</v>
      </c>
      <c r="B45" s="93" t="s">
        <v>81</v>
      </c>
      <c r="C45" s="117" t="s">
        <v>43</v>
      </c>
      <c r="D45" s="82"/>
      <c r="E45" s="82">
        <f t="shared" si="8"/>
        <v>0</v>
      </c>
      <c r="F45" s="320">
        <f t="shared" si="9"/>
        <v>0</v>
      </c>
      <c r="G45" s="362"/>
      <c r="H45" s="131"/>
      <c r="L45" s="285"/>
      <c r="M45" s="285"/>
      <c r="N45" s="285"/>
      <c r="O45" s="285"/>
    </row>
    <row r="46" spans="1:236" s="231" customFormat="1" ht="15.75">
      <c r="A46" s="92" t="s">
        <v>82</v>
      </c>
      <c r="B46" s="93" t="s">
        <v>83</v>
      </c>
      <c r="C46" s="117" t="s">
        <v>84</v>
      </c>
      <c r="D46" s="82">
        <v>90616</v>
      </c>
      <c r="E46" s="82">
        <f>D46*12.5%</f>
        <v>11327</v>
      </c>
      <c r="F46" s="320">
        <f t="shared" si="9"/>
        <v>101943</v>
      </c>
      <c r="G46" s="362" t="s">
        <v>253</v>
      </c>
      <c r="H46" s="131"/>
      <c r="L46" s="285"/>
      <c r="M46" s="285"/>
      <c r="N46" s="285"/>
      <c r="O46" s="285"/>
    </row>
    <row r="47" spans="1:236" s="231" customFormat="1" ht="15.75">
      <c r="A47" s="92" t="s">
        <v>91</v>
      </c>
      <c r="B47" s="93" t="s">
        <v>92</v>
      </c>
      <c r="C47" s="117" t="s">
        <v>93</v>
      </c>
      <c r="D47" s="82">
        <v>90236</v>
      </c>
      <c r="E47" s="82">
        <f t="shared" ref="E47" si="10">D47*12.5%</f>
        <v>11279.5</v>
      </c>
      <c r="F47" s="320">
        <f t="shared" ref="F47" si="11">D47+E47</f>
        <v>101515.5</v>
      </c>
      <c r="G47" s="362" t="s">
        <v>253</v>
      </c>
      <c r="H47" s="131"/>
      <c r="L47" s="285"/>
      <c r="M47" s="285"/>
      <c r="N47" s="285"/>
      <c r="O47" s="285"/>
    </row>
    <row r="48" spans="1:236" s="286" customFormat="1" ht="15.75">
      <c r="A48" s="92" t="s">
        <v>94</v>
      </c>
      <c r="B48" s="93" t="s">
        <v>95</v>
      </c>
      <c r="C48" s="121" t="s">
        <v>96</v>
      </c>
      <c r="D48" s="82">
        <v>89876</v>
      </c>
      <c r="E48" s="82">
        <f t="shared" ref="E48:E53" si="12">D48*12.5%</f>
        <v>11234.5</v>
      </c>
      <c r="F48" s="320">
        <f t="shared" si="9"/>
        <v>101110.5</v>
      </c>
      <c r="G48" s="362" t="s">
        <v>253</v>
      </c>
      <c r="H48" s="131"/>
      <c r="L48" s="288"/>
      <c r="M48" s="288"/>
      <c r="N48" s="288"/>
      <c r="O48" s="288"/>
    </row>
    <row r="49" spans="1:15" s="286" customFormat="1" ht="15.75">
      <c r="A49" s="92" t="s">
        <v>94</v>
      </c>
      <c r="B49" s="93" t="s">
        <v>97</v>
      </c>
      <c r="C49" s="121" t="s">
        <v>98</v>
      </c>
      <c r="D49" s="396">
        <v>89876</v>
      </c>
      <c r="E49" s="82">
        <f t="shared" si="12"/>
        <v>11234.5</v>
      </c>
      <c r="F49" s="320">
        <f t="shared" si="9"/>
        <v>101110.5</v>
      </c>
      <c r="G49" s="362"/>
      <c r="H49" s="131"/>
      <c r="L49" s="288"/>
      <c r="M49" s="288"/>
      <c r="N49" s="288"/>
      <c r="O49" s="288"/>
    </row>
    <row r="50" spans="1:15" s="231" customFormat="1" ht="15.75">
      <c r="A50" s="92" t="s">
        <v>99</v>
      </c>
      <c r="B50" s="93" t="s">
        <v>100</v>
      </c>
      <c r="C50" s="121" t="s">
        <v>101</v>
      </c>
      <c r="D50" s="83">
        <v>94006</v>
      </c>
      <c r="E50" s="82">
        <f t="shared" si="12"/>
        <v>11750.75</v>
      </c>
      <c r="F50" s="320">
        <f t="shared" si="9"/>
        <v>105756.75</v>
      </c>
      <c r="G50" s="362" t="s">
        <v>253</v>
      </c>
      <c r="H50" s="131"/>
      <c r="L50" s="285"/>
      <c r="M50" s="285"/>
      <c r="N50" s="285"/>
      <c r="O50" s="285"/>
    </row>
    <row r="51" spans="1:15" s="231" customFormat="1" ht="15.75">
      <c r="A51" s="92" t="s">
        <v>99</v>
      </c>
      <c r="B51" s="93" t="s">
        <v>102</v>
      </c>
      <c r="C51" s="121" t="s">
        <v>101</v>
      </c>
      <c r="D51" s="83">
        <v>95126</v>
      </c>
      <c r="E51" s="82">
        <f t="shared" si="12"/>
        <v>11890.75</v>
      </c>
      <c r="F51" s="320">
        <f t="shared" si="9"/>
        <v>107016.75</v>
      </c>
      <c r="G51" s="362" t="s">
        <v>253</v>
      </c>
      <c r="H51" s="131"/>
      <c r="L51" s="285"/>
      <c r="M51" s="285"/>
      <c r="N51" s="285"/>
      <c r="O51" s="285"/>
    </row>
    <row r="52" spans="1:15" s="231" customFormat="1" ht="15.75">
      <c r="A52" s="92" t="s">
        <v>105</v>
      </c>
      <c r="B52" s="93" t="s">
        <v>106</v>
      </c>
      <c r="C52" s="121" t="s">
        <v>107</v>
      </c>
      <c r="D52" s="82">
        <v>98486</v>
      </c>
      <c r="E52" s="82">
        <f t="shared" si="12"/>
        <v>12310.75</v>
      </c>
      <c r="F52" s="320">
        <f t="shared" si="9"/>
        <v>110796.75</v>
      </c>
      <c r="G52" s="362" t="s">
        <v>253</v>
      </c>
      <c r="H52" s="131"/>
      <c r="L52" s="285"/>
      <c r="M52" s="285"/>
      <c r="N52" s="285"/>
      <c r="O52" s="285"/>
    </row>
    <row r="53" spans="1:15" s="231" customFormat="1" ht="15.75">
      <c r="A53" s="92" t="s">
        <v>108</v>
      </c>
      <c r="B53" s="93" t="s">
        <v>109</v>
      </c>
      <c r="C53" s="121" t="s">
        <v>110</v>
      </c>
      <c r="D53" s="82">
        <v>99479</v>
      </c>
      <c r="E53" s="82">
        <f t="shared" si="12"/>
        <v>12434.875</v>
      </c>
      <c r="F53" s="320">
        <f t="shared" si="9"/>
        <v>111913.875</v>
      </c>
      <c r="G53" s="362" t="s">
        <v>253</v>
      </c>
      <c r="H53" s="131"/>
      <c r="L53" s="285"/>
      <c r="M53" s="285"/>
      <c r="N53" s="285"/>
      <c r="O53" s="285"/>
    </row>
    <row r="54" spans="1:15" s="231" customFormat="1" ht="15.75">
      <c r="A54" s="92" t="s">
        <v>108</v>
      </c>
      <c r="B54" s="93" t="s">
        <v>111</v>
      </c>
      <c r="C54" s="94" t="s">
        <v>98</v>
      </c>
      <c r="D54" s="78">
        <v>99436</v>
      </c>
      <c r="E54" s="82">
        <f t="shared" ref="E54" si="13">D54*12.5%</f>
        <v>12429.5</v>
      </c>
      <c r="F54" s="320">
        <f t="shared" ref="F54" si="14">D54+E54</f>
        <v>111865.5</v>
      </c>
      <c r="G54" s="362" t="s">
        <v>253</v>
      </c>
      <c r="H54" s="131"/>
      <c r="L54" s="285"/>
      <c r="M54" s="285"/>
      <c r="N54" s="285"/>
      <c r="O54" s="285"/>
    </row>
    <row r="55" spans="1:15" s="289" customFormat="1" ht="15.75">
      <c r="A55" s="92" t="s">
        <v>99</v>
      </c>
      <c r="B55" s="93" t="s">
        <v>103</v>
      </c>
      <c r="C55" s="121" t="s">
        <v>104</v>
      </c>
      <c r="D55" s="78"/>
      <c r="E55" s="82"/>
      <c r="F55" s="320"/>
      <c r="G55" s="362"/>
      <c r="H55" s="131"/>
      <c r="L55" s="165"/>
      <c r="M55" s="165"/>
      <c r="N55" s="165"/>
      <c r="O55" s="165"/>
    </row>
    <row r="56" spans="1:15" s="231" customFormat="1" ht="15.75">
      <c r="A56" s="92" t="s">
        <v>85</v>
      </c>
      <c r="B56" s="93" t="s">
        <v>86</v>
      </c>
      <c r="C56" s="117" t="s">
        <v>87</v>
      </c>
      <c r="D56" s="78">
        <v>93476</v>
      </c>
      <c r="E56" s="82">
        <f t="shared" ref="E56:E63" si="15">D56*12.5%</f>
        <v>11684.5</v>
      </c>
      <c r="F56" s="320">
        <f t="shared" si="9"/>
        <v>105160.5</v>
      </c>
      <c r="G56" s="362" t="s">
        <v>253</v>
      </c>
      <c r="H56" s="131"/>
      <c r="L56" s="285"/>
      <c r="M56" s="285"/>
      <c r="N56" s="285"/>
      <c r="O56" s="285"/>
    </row>
    <row r="57" spans="1:15" s="286" customFormat="1" ht="15.75">
      <c r="A57" s="92" t="s">
        <v>88</v>
      </c>
      <c r="B57" s="93" t="s">
        <v>89</v>
      </c>
      <c r="C57" s="117" t="s">
        <v>90</v>
      </c>
      <c r="D57" s="82">
        <v>99462</v>
      </c>
      <c r="E57" s="82">
        <f t="shared" si="15"/>
        <v>12432.75</v>
      </c>
      <c r="F57" s="320">
        <f t="shared" si="9"/>
        <v>111894.75</v>
      </c>
      <c r="G57" s="362" t="s">
        <v>253</v>
      </c>
      <c r="H57" s="131"/>
    </row>
    <row r="58" spans="1:15" s="231" customFormat="1" ht="15.75">
      <c r="A58" s="92" t="s">
        <v>63</v>
      </c>
      <c r="B58" s="93" t="s">
        <v>112</v>
      </c>
      <c r="C58" s="122"/>
      <c r="D58" s="82">
        <v>85836</v>
      </c>
      <c r="E58" s="82">
        <f t="shared" si="15"/>
        <v>10729.5</v>
      </c>
      <c r="F58" s="320">
        <f t="shared" si="9"/>
        <v>96565.5</v>
      </c>
      <c r="G58" s="362" t="s">
        <v>253</v>
      </c>
      <c r="H58" s="131"/>
      <c r="L58" s="285"/>
      <c r="M58" s="285"/>
      <c r="N58" s="285"/>
      <c r="O58" s="285"/>
    </row>
    <row r="59" spans="1:15" s="231" customFormat="1" ht="15.75">
      <c r="A59" s="92" t="s">
        <v>63</v>
      </c>
      <c r="B59" s="93" t="s">
        <v>113</v>
      </c>
      <c r="C59" s="122"/>
      <c r="D59" s="354">
        <v>86836</v>
      </c>
      <c r="E59" s="82">
        <f t="shared" si="15"/>
        <v>10854.5</v>
      </c>
      <c r="F59" s="320">
        <f t="shared" si="9"/>
        <v>97690.5</v>
      </c>
      <c r="G59" s="362" t="s">
        <v>253</v>
      </c>
      <c r="H59" s="131"/>
      <c r="L59" s="285"/>
      <c r="M59" s="285"/>
      <c r="N59" s="285"/>
      <c r="O59" s="285"/>
    </row>
    <row r="60" spans="1:15" s="231" customFormat="1" ht="15.75">
      <c r="A60" s="92" t="s">
        <v>63</v>
      </c>
      <c r="B60" s="93" t="s">
        <v>115</v>
      </c>
      <c r="C60" s="122"/>
      <c r="D60" s="82">
        <v>86886</v>
      </c>
      <c r="E60" s="82">
        <f t="shared" si="15"/>
        <v>10860.75</v>
      </c>
      <c r="F60" s="320">
        <f t="shared" si="9"/>
        <v>97746.75</v>
      </c>
      <c r="G60" s="362" t="s">
        <v>253</v>
      </c>
      <c r="H60" s="131"/>
      <c r="L60" s="284"/>
      <c r="M60" s="284"/>
      <c r="N60" s="284"/>
      <c r="O60" s="284"/>
    </row>
    <row r="61" spans="1:15" s="231" customFormat="1" ht="15.75">
      <c r="A61" s="92" t="s">
        <v>63</v>
      </c>
      <c r="B61" s="93" t="s">
        <v>114</v>
      </c>
      <c r="C61" s="122"/>
      <c r="D61" s="82">
        <v>86436</v>
      </c>
      <c r="E61" s="82">
        <f t="shared" si="15"/>
        <v>10804.5</v>
      </c>
      <c r="F61" s="320">
        <f t="shared" si="9"/>
        <v>97240.5</v>
      </c>
      <c r="G61" s="362" t="s">
        <v>253</v>
      </c>
      <c r="H61" s="131"/>
      <c r="L61" s="284"/>
      <c r="M61" s="284"/>
      <c r="N61" s="284"/>
      <c r="O61" s="284"/>
    </row>
    <row r="62" spans="1:15" s="231" customFormat="1" ht="15.75">
      <c r="A62" s="92" t="s">
        <v>63</v>
      </c>
      <c r="B62" s="93" t="s">
        <v>116</v>
      </c>
      <c r="C62" s="122"/>
      <c r="D62" s="82">
        <v>86476</v>
      </c>
      <c r="E62" s="82">
        <f t="shared" si="15"/>
        <v>10809.5</v>
      </c>
      <c r="F62" s="320">
        <f t="shared" si="9"/>
        <v>97285.5</v>
      </c>
      <c r="G62" s="362" t="s">
        <v>253</v>
      </c>
      <c r="H62" s="131"/>
      <c r="L62" s="284"/>
      <c r="M62" s="284"/>
      <c r="N62" s="284"/>
      <c r="O62" s="284"/>
    </row>
    <row r="63" spans="1:15" s="231" customFormat="1" ht="16.5" thickBot="1">
      <c r="A63" s="123" t="s">
        <v>63</v>
      </c>
      <c r="B63" s="124" t="s">
        <v>117</v>
      </c>
      <c r="C63" s="122"/>
      <c r="D63" s="82">
        <v>86836</v>
      </c>
      <c r="E63" s="82">
        <f t="shared" si="15"/>
        <v>10854.5</v>
      </c>
      <c r="F63" s="320">
        <f t="shared" si="9"/>
        <v>97690.5</v>
      </c>
      <c r="G63" s="362" t="s">
        <v>253</v>
      </c>
      <c r="H63" s="131"/>
      <c r="L63" s="284"/>
      <c r="M63" s="284"/>
      <c r="N63" s="284"/>
      <c r="O63" s="284"/>
    </row>
    <row r="64" spans="1:15" s="231" customFormat="1" ht="16.5" thickBot="1">
      <c r="A64" s="165"/>
      <c r="B64" s="170"/>
      <c r="C64" s="171"/>
      <c r="D64" s="172"/>
      <c r="E64" s="172"/>
      <c r="F64" s="172"/>
      <c r="G64" s="78"/>
      <c r="H64" s="172"/>
      <c r="L64" s="285"/>
      <c r="M64" s="285"/>
      <c r="N64" s="285"/>
      <c r="O64" s="285"/>
    </row>
    <row r="65" spans="1:15" s="231" customFormat="1" ht="16.5" thickBot="1">
      <c r="A65" s="308" t="s">
        <v>118</v>
      </c>
      <c r="B65" s="309"/>
      <c r="C65" s="309"/>
      <c r="D65" s="309"/>
      <c r="E65" s="309"/>
      <c r="F65" s="309"/>
      <c r="G65" s="302"/>
      <c r="H65" s="303"/>
      <c r="L65" s="285"/>
      <c r="M65" s="285"/>
      <c r="N65" s="285"/>
      <c r="O65" s="285"/>
    </row>
    <row r="66" spans="1:15" s="231" customFormat="1" ht="16.5" thickBot="1">
      <c r="A66" s="425" t="s">
        <v>7</v>
      </c>
      <c r="B66" s="425"/>
      <c r="C66" s="113" t="s">
        <v>8</v>
      </c>
      <c r="D66" s="310" t="s">
        <v>200</v>
      </c>
      <c r="E66" s="311" t="s">
        <v>11</v>
      </c>
      <c r="F66" s="364" t="s">
        <v>201</v>
      </c>
      <c r="G66" s="359"/>
      <c r="H66" s="290"/>
      <c r="L66" s="285"/>
      <c r="M66" s="285"/>
      <c r="N66" s="285"/>
      <c r="O66" s="285"/>
    </row>
    <row r="67" spans="1:15" s="231" customFormat="1" ht="15.75">
      <c r="A67" s="134" t="s">
        <v>124</v>
      </c>
      <c r="B67" s="135" t="s">
        <v>125</v>
      </c>
      <c r="C67" s="94" t="s">
        <v>68</v>
      </c>
      <c r="D67" s="312">
        <v>91886</v>
      </c>
      <c r="E67" s="82">
        <f t="shared" ref="E67" si="16">D67*12.5%</f>
        <v>11485.75</v>
      </c>
      <c r="F67" s="320">
        <f t="shared" ref="F67" si="17">D67+E67</f>
        <v>103371.75</v>
      </c>
      <c r="G67" s="362" t="s">
        <v>253</v>
      </c>
      <c r="H67" s="131"/>
      <c r="L67" s="285"/>
      <c r="M67" s="285"/>
      <c r="N67" s="285"/>
      <c r="O67" s="285"/>
    </row>
    <row r="68" spans="1:15" s="231" customFormat="1" ht="15.75">
      <c r="A68" s="134" t="s">
        <v>124</v>
      </c>
      <c r="B68" s="135" t="s">
        <v>126</v>
      </c>
      <c r="C68" s="94" t="s">
        <v>127</v>
      </c>
      <c r="D68" s="82">
        <v>91936</v>
      </c>
      <c r="E68" s="82">
        <f t="shared" ref="E68:E77" si="18">D68*12.5%</f>
        <v>11492</v>
      </c>
      <c r="F68" s="320">
        <f t="shared" ref="F68:F77" si="19">D68+E68</f>
        <v>103428</v>
      </c>
      <c r="G68" s="362" t="s">
        <v>253</v>
      </c>
      <c r="H68" s="131"/>
      <c r="L68" s="285"/>
      <c r="M68" s="285"/>
      <c r="N68" s="285"/>
      <c r="O68" s="285"/>
    </row>
    <row r="69" spans="1:15" s="177" customFormat="1" ht="15.75">
      <c r="A69" s="134" t="s">
        <v>124</v>
      </c>
      <c r="B69" s="135" t="s">
        <v>128</v>
      </c>
      <c r="C69" s="94" t="s">
        <v>127</v>
      </c>
      <c r="D69" s="82">
        <v>92436</v>
      </c>
      <c r="E69" s="82">
        <f t="shared" si="18"/>
        <v>11554.5</v>
      </c>
      <c r="F69" s="320">
        <f t="shared" si="19"/>
        <v>103990.5</v>
      </c>
      <c r="G69" s="362" t="s">
        <v>253</v>
      </c>
      <c r="H69" s="131"/>
      <c r="I69" s="286"/>
      <c r="L69" s="290"/>
      <c r="M69" s="290"/>
      <c r="N69" s="290"/>
      <c r="O69" s="290"/>
    </row>
    <row r="70" spans="1:15" s="177" customFormat="1" ht="15.75">
      <c r="A70" s="134" t="s">
        <v>129</v>
      </c>
      <c r="B70" s="135" t="s">
        <v>130</v>
      </c>
      <c r="C70" s="94" t="s">
        <v>131</v>
      </c>
      <c r="D70" s="82">
        <v>93136</v>
      </c>
      <c r="E70" s="82">
        <f t="shared" si="18"/>
        <v>11642</v>
      </c>
      <c r="F70" s="320">
        <f t="shared" si="19"/>
        <v>104778</v>
      </c>
      <c r="G70" s="362" t="s">
        <v>253</v>
      </c>
      <c r="H70" s="131"/>
      <c r="L70" s="290"/>
      <c r="M70" s="290"/>
      <c r="N70" s="290"/>
      <c r="O70" s="290"/>
    </row>
    <row r="71" spans="1:15" s="177" customFormat="1" ht="15.75">
      <c r="A71" s="134" t="s">
        <v>132</v>
      </c>
      <c r="B71" s="135" t="s">
        <v>133</v>
      </c>
      <c r="C71" s="94" t="s">
        <v>134</v>
      </c>
      <c r="D71" s="82">
        <v>94136</v>
      </c>
      <c r="E71" s="82">
        <f t="shared" si="18"/>
        <v>11767</v>
      </c>
      <c r="F71" s="320">
        <f t="shared" si="19"/>
        <v>105903</v>
      </c>
      <c r="G71" s="362" t="s">
        <v>253</v>
      </c>
      <c r="H71" s="131"/>
      <c r="L71" s="290"/>
      <c r="M71" s="290"/>
      <c r="N71" s="290"/>
      <c r="O71" s="290"/>
    </row>
    <row r="72" spans="1:15" s="171" customFormat="1" ht="15.75">
      <c r="A72" s="134" t="s">
        <v>132</v>
      </c>
      <c r="B72" s="135" t="s">
        <v>135</v>
      </c>
      <c r="C72" s="94" t="s">
        <v>134</v>
      </c>
      <c r="D72" s="82">
        <v>95926</v>
      </c>
      <c r="E72" s="82">
        <f t="shared" si="18"/>
        <v>11990.75</v>
      </c>
      <c r="F72" s="320">
        <f t="shared" si="19"/>
        <v>107916.75</v>
      </c>
      <c r="G72" s="362" t="s">
        <v>253</v>
      </c>
      <c r="H72" s="131"/>
      <c r="L72" s="130"/>
      <c r="M72" s="130"/>
      <c r="N72" s="130"/>
      <c r="O72" s="130"/>
    </row>
    <row r="73" spans="1:15" s="286" customFormat="1" ht="15.75">
      <c r="A73" s="134" t="s">
        <v>119</v>
      </c>
      <c r="B73" s="135" t="s">
        <v>120</v>
      </c>
      <c r="C73" s="94" t="s">
        <v>121</v>
      </c>
      <c r="D73" s="82">
        <v>95086</v>
      </c>
      <c r="E73" s="82">
        <f t="shared" si="18"/>
        <v>11885.75</v>
      </c>
      <c r="F73" s="320">
        <f t="shared" si="19"/>
        <v>106971.75</v>
      </c>
      <c r="G73" s="362"/>
      <c r="H73" s="131"/>
      <c r="I73" s="177"/>
      <c r="L73" s="288"/>
      <c r="M73" s="288"/>
      <c r="N73" s="288"/>
      <c r="O73" s="288"/>
    </row>
    <row r="74" spans="1:15" s="286" customFormat="1" ht="15.75">
      <c r="A74" s="136" t="s">
        <v>119</v>
      </c>
      <c r="B74" s="137" t="s">
        <v>122</v>
      </c>
      <c r="C74" s="94" t="s">
        <v>123</v>
      </c>
      <c r="D74" s="82">
        <v>95386</v>
      </c>
      <c r="E74" s="82">
        <f t="shared" si="18"/>
        <v>11923.25</v>
      </c>
      <c r="F74" s="320">
        <f t="shared" si="19"/>
        <v>107309.25</v>
      </c>
      <c r="G74" s="362" t="s">
        <v>253</v>
      </c>
      <c r="H74" s="131"/>
      <c r="I74" s="177"/>
      <c r="L74" s="288"/>
      <c r="M74" s="288"/>
      <c r="N74" s="288"/>
      <c r="O74" s="288"/>
    </row>
    <row r="75" spans="1:15" s="231" customFormat="1" ht="15.75">
      <c r="A75" s="92" t="s">
        <v>63</v>
      </c>
      <c r="B75" s="93" t="s">
        <v>136</v>
      </c>
      <c r="C75" s="122"/>
      <c r="D75" s="82">
        <v>90736</v>
      </c>
      <c r="E75" s="82">
        <f t="shared" si="18"/>
        <v>11342</v>
      </c>
      <c r="F75" s="320">
        <f t="shared" si="19"/>
        <v>102078</v>
      </c>
      <c r="G75" s="362" t="s">
        <v>253</v>
      </c>
      <c r="H75" s="131"/>
      <c r="I75" s="286"/>
      <c r="L75" s="285"/>
      <c r="M75" s="285"/>
      <c r="N75" s="285"/>
      <c r="O75" s="285"/>
    </row>
    <row r="76" spans="1:15" s="231" customFormat="1" ht="15.75">
      <c r="A76" s="92" t="s">
        <v>63</v>
      </c>
      <c r="B76" s="93" t="s">
        <v>137</v>
      </c>
      <c r="C76" s="122"/>
      <c r="D76" s="82">
        <v>87736</v>
      </c>
      <c r="E76" s="82">
        <f t="shared" si="18"/>
        <v>10967</v>
      </c>
      <c r="F76" s="320">
        <f t="shared" si="19"/>
        <v>98703</v>
      </c>
      <c r="G76" s="362" t="s">
        <v>253</v>
      </c>
      <c r="H76" s="131"/>
      <c r="L76" s="285"/>
      <c r="M76" s="285"/>
      <c r="N76" s="285"/>
      <c r="O76" s="285"/>
    </row>
    <row r="77" spans="1:15" s="231" customFormat="1" ht="16.5" thickBot="1">
      <c r="A77" s="123" t="s">
        <v>63</v>
      </c>
      <c r="B77" s="124" t="s">
        <v>138</v>
      </c>
      <c r="C77" s="125"/>
      <c r="D77" s="313">
        <v>89236</v>
      </c>
      <c r="E77" s="313">
        <f t="shared" si="18"/>
        <v>11154.5</v>
      </c>
      <c r="F77" s="373">
        <f t="shared" si="19"/>
        <v>100390.5</v>
      </c>
      <c r="G77" s="362" t="s">
        <v>253</v>
      </c>
      <c r="H77" s="131"/>
      <c r="L77" s="285"/>
      <c r="M77" s="285"/>
      <c r="N77" s="285"/>
      <c r="O77" s="285"/>
    </row>
    <row r="78" spans="1:15" s="231" customFormat="1" ht="16.5" thickBot="1">
      <c r="A78" s="173"/>
      <c r="B78" s="174"/>
      <c r="C78" s="175"/>
      <c r="D78" s="176"/>
      <c r="E78" s="176"/>
      <c r="F78" s="131"/>
      <c r="G78" s="131"/>
      <c r="H78" s="131"/>
      <c r="L78" s="285"/>
      <c r="M78" s="285"/>
      <c r="N78" s="285"/>
      <c r="O78" s="285"/>
    </row>
    <row r="79" spans="1:15" s="231" customFormat="1" ht="16.5" thickBot="1">
      <c r="A79" s="426" t="s">
        <v>139</v>
      </c>
      <c r="B79" s="427"/>
      <c r="C79" s="427"/>
      <c r="D79" s="427"/>
      <c r="E79" s="428"/>
      <c r="F79" s="481"/>
      <c r="G79" s="482"/>
      <c r="H79" s="172"/>
      <c r="L79" s="285"/>
      <c r="M79" s="285"/>
      <c r="N79" s="285"/>
      <c r="O79" s="285"/>
    </row>
    <row r="80" spans="1:15" s="231" customFormat="1" ht="16.5" thickBot="1">
      <c r="A80" s="426" t="s">
        <v>140</v>
      </c>
      <c r="B80" s="428"/>
      <c r="C80" s="177"/>
      <c r="D80" s="429" t="s">
        <v>141</v>
      </c>
      <c r="E80" s="430"/>
      <c r="F80" s="172"/>
      <c r="G80" s="172"/>
      <c r="H80" s="172"/>
      <c r="L80" s="285"/>
      <c r="M80" s="285"/>
      <c r="N80" s="285"/>
      <c r="O80" s="285"/>
    </row>
    <row r="81" spans="1:15" s="231" customFormat="1" ht="15.75">
      <c r="A81" s="178" t="s">
        <v>142</v>
      </c>
      <c r="B81" s="179" t="s">
        <v>143</v>
      </c>
      <c r="C81" s="171"/>
      <c r="D81" s="180" t="s">
        <v>142</v>
      </c>
      <c r="E81" s="180" t="s">
        <v>143</v>
      </c>
      <c r="F81" s="172"/>
      <c r="G81" s="172"/>
      <c r="H81" s="172"/>
      <c r="L81" s="285"/>
      <c r="M81" s="285"/>
      <c r="N81" s="285"/>
      <c r="O81" s="285"/>
    </row>
    <row r="82" spans="1:15" s="231" customFormat="1" ht="15.75">
      <c r="A82" s="181" t="s">
        <v>144</v>
      </c>
      <c r="B82" s="182">
        <v>300</v>
      </c>
      <c r="C82" s="171"/>
      <c r="D82" s="122" t="s">
        <v>145</v>
      </c>
      <c r="E82" s="183">
        <v>300</v>
      </c>
      <c r="F82" s="172"/>
      <c r="G82" s="172"/>
      <c r="H82" s="172"/>
      <c r="L82" s="285"/>
      <c r="M82" s="285"/>
      <c r="N82" s="285"/>
      <c r="O82" s="285"/>
    </row>
    <row r="83" spans="1:15" s="231" customFormat="1" ht="15.75">
      <c r="A83" s="181" t="s">
        <v>146</v>
      </c>
      <c r="B83" s="182">
        <v>400</v>
      </c>
      <c r="C83" s="171"/>
      <c r="D83" s="122" t="s">
        <v>147</v>
      </c>
      <c r="E83" s="183">
        <v>400</v>
      </c>
      <c r="F83" s="172"/>
      <c r="G83" s="172"/>
      <c r="H83" s="172"/>
      <c r="L83" s="285"/>
      <c r="M83" s="285"/>
      <c r="N83" s="285"/>
      <c r="O83" s="285"/>
    </row>
    <row r="84" spans="1:15" s="231" customFormat="1" ht="15.75">
      <c r="A84" s="181" t="s">
        <v>148</v>
      </c>
      <c r="B84" s="182">
        <v>500</v>
      </c>
      <c r="C84" s="171"/>
      <c r="D84" s="122" t="s">
        <v>149</v>
      </c>
      <c r="E84" s="183">
        <v>500</v>
      </c>
      <c r="F84" s="172"/>
      <c r="G84" s="172"/>
      <c r="H84" s="172"/>
      <c r="L84" s="285"/>
      <c r="M84" s="285"/>
      <c r="N84" s="285"/>
      <c r="O84" s="285"/>
    </row>
    <row r="85" spans="1:15" s="231" customFormat="1" ht="15.75">
      <c r="A85" s="181" t="s">
        <v>150</v>
      </c>
      <c r="B85" s="182">
        <v>600</v>
      </c>
      <c r="C85" s="171"/>
      <c r="D85" s="122" t="s">
        <v>151</v>
      </c>
      <c r="E85" s="183">
        <v>600</v>
      </c>
      <c r="F85" s="172"/>
      <c r="G85" s="172"/>
      <c r="H85" s="172"/>
    </row>
    <row r="86" spans="1:15" s="71" customFormat="1" ht="15.75">
      <c r="A86" s="63" t="s">
        <v>152</v>
      </c>
      <c r="B86" s="64">
        <v>700</v>
      </c>
      <c r="C86" s="59"/>
      <c r="D86" s="56" t="s">
        <v>153</v>
      </c>
      <c r="E86" s="65">
        <v>700</v>
      </c>
      <c r="F86" s="60"/>
      <c r="G86" s="60"/>
      <c r="H86" s="60"/>
    </row>
    <row r="87" spans="1:15" s="71" customFormat="1" ht="15.75">
      <c r="A87" s="63" t="s">
        <v>154</v>
      </c>
      <c r="B87" s="64">
        <v>800</v>
      </c>
      <c r="C87" s="59"/>
      <c r="D87" s="56" t="s">
        <v>155</v>
      </c>
      <c r="E87" s="65">
        <v>750</v>
      </c>
      <c r="F87" s="60"/>
      <c r="G87" s="60"/>
      <c r="H87" s="60"/>
    </row>
    <row r="88" spans="1:15" s="71" customFormat="1" ht="15.75">
      <c r="A88" s="66" t="s">
        <v>156</v>
      </c>
      <c r="B88" s="67">
        <v>900</v>
      </c>
      <c r="C88" s="59"/>
      <c r="D88" s="56" t="s">
        <v>157</v>
      </c>
      <c r="E88" s="65">
        <v>800</v>
      </c>
      <c r="F88" s="60"/>
      <c r="G88" s="60"/>
      <c r="H88" s="60"/>
    </row>
    <row r="89" spans="1:15" s="71" customFormat="1" ht="15.75">
      <c r="A89" s="58" t="s">
        <v>235</v>
      </c>
      <c r="B89" s="68"/>
      <c r="C89" s="59"/>
      <c r="D89" s="57"/>
      <c r="E89" s="69"/>
      <c r="F89" s="60"/>
      <c r="G89" s="60"/>
      <c r="H89" s="60"/>
    </row>
    <row r="90" spans="1:15" s="71" customFormat="1" ht="15.75">
      <c r="A90" s="10" t="s">
        <v>159</v>
      </c>
      <c r="B90" s="11"/>
      <c r="C90" s="70"/>
      <c r="D90" s="70"/>
      <c r="E90" s="70"/>
      <c r="F90" s="70"/>
      <c r="G90" s="70"/>
      <c r="H90" s="70"/>
    </row>
    <row r="91" spans="1:15" s="71" customFormat="1" ht="15.75">
      <c r="A91" s="10" t="s">
        <v>160</v>
      </c>
      <c r="B91" s="11"/>
      <c r="C91" s="70"/>
      <c r="D91" s="70"/>
      <c r="E91" s="70"/>
      <c r="F91" s="70"/>
      <c r="G91" s="70"/>
      <c r="H91" s="70"/>
    </row>
    <row r="103" spans="1:8">
      <c r="A103" s="12"/>
      <c r="B103" s="12"/>
      <c r="C103" s="13"/>
      <c r="D103" s="13"/>
      <c r="E103" s="13"/>
      <c r="F103" s="9"/>
      <c r="G103" s="9"/>
      <c r="H103" s="9"/>
    </row>
  </sheetData>
  <mergeCells count="17">
    <mergeCell ref="A6:F6"/>
    <mergeCell ref="A7:F7"/>
    <mergeCell ref="A1:A4"/>
    <mergeCell ref="B1:G1"/>
    <mergeCell ref="H1:H4"/>
    <mergeCell ref="B2:G2"/>
    <mergeCell ref="B3:G3"/>
    <mergeCell ref="B4:G4"/>
    <mergeCell ref="A8:G8"/>
    <mergeCell ref="A66:B66"/>
    <mergeCell ref="A79:E79"/>
    <mergeCell ref="A37:G37"/>
    <mergeCell ref="A80:B80"/>
    <mergeCell ref="D80:E80"/>
    <mergeCell ref="F79:G79"/>
    <mergeCell ref="A9:B9"/>
    <mergeCell ref="A38:B38"/>
  </mergeCells>
  <pageMargins left="0.59" right="0.25" top="0.75" bottom="0.75" header="0.28000000000000003" footer="0.3"/>
  <pageSetup scale="45" orientation="portrait" horizontalDpi="4294967293" vertic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Y103"/>
  <sheetViews>
    <sheetView workbookViewId="0">
      <selection activeCell="D35" sqref="D35"/>
    </sheetView>
  </sheetViews>
  <sheetFormatPr defaultColWidth="14.85546875" defaultRowHeight="15"/>
  <cols>
    <col min="1" max="1" width="23.7109375" customWidth="1"/>
    <col min="2" max="2" width="22.28515625" style="1" customWidth="1"/>
    <col min="3" max="7" width="25.28515625" style="2" customWidth="1"/>
  </cols>
  <sheetData>
    <row r="1" spans="1:11" ht="35.25">
      <c r="A1" s="421"/>
      <c r="B1" s="439" t="s">
        <v>0</v>
      </c>
      <c r="C1" s="439"/>
      <c r="D1" s="439"/>
      <c r="E1" s="439"/>
      <c r="F1" s="439"/>
      <c r="G1" s="439"/>
    </row>
    <row r="2" spans="1:11">
      <c r="A2" s="421"/>
      <c r="B2" s="424" t="s">
        <v>1</v>
      </c>
      <c r="C2" s="424"/>
      <c r="D2" s="424"/>
      <c r="E2" s="424"/>
      <c r="F2" s="424"/>
      <c r="G2" s="439"/>
    </row>
    <row r="3" spans="1:11">
      <c r="A3" s="421"/>
      <c r="B3" s="424" t="s">
        <v>244</v>
      </c>
      <c r="C3" s="424"/>
      <c r="D3" s="424"/>
      <c r="E3" s="424"/>
      <c r="F3" s="424"/>
      <c r="G3" s="439"/>
    </row>
    <row r="4" spans="1:11">
      <c r="A4" s="421"/>
      <c r="B4" s="424" t="s">
        <v>3</v>
      </c>
      <c r="C4" s="424"/>
      <c r="D4" s="424"/>
      <c r="E4" s="424"/>
      <c r="F4" s="424"/>
      <c r="G4" s="439"/>
    </row>
    <row r="5" spans="1:11" ht="15.75" thickBot="1"/>
    <row r="6" spans="1:11" ht="16.5" thickBot="1">
      <c r="A6" s="488" t="s">
        <v>197</v>
      </c>
      <c r="B6" s="489"/>
      <c r="C6" s="489"/>
      <c r="D6" s="489"/>
      <c r="E6" s="489"/>
      <c r="F6" s="489"/>
      <c r="G6" s="379" t="s">
        <v>264</v>
      </c>
    </row>
    <row r="7" spans="1:11" ht="15.75" thickBot="1">
      <c r="A7" s="488" t="s">
        <v>248</v>
      </c>
      <c r="B7" s="489"/>
      <c r="C7" s="489"/>
      <c r="D7" s="489"/>
      <c r="E7" s="489"/>
      <c r="F7" s="489"/>
      <c r="G7" s="4" t="s">
        <v>266</v>
      </c>
    </row>
    <row r="8" spans="1:11" ht="15.75" thickBot="1">
      <c r="A8" s="476" t="s">
        <v>199</v>
      </c>
      <c r="B8" s="477"/>
      <c r="C8" s="477"/>
      <c r="D8" s="477"/>
      <c r="E8" s="477"/>
      <c r="F8" s="477"/>
      <c r="G8" s="549"/>
    </row>
    <row r="9" spans="1:11" s="553" customFormat="1" ht="16.5" thickBot="1">
      <c r="A9" s="550" t="s">
        <v>7</v>
      </c>
      <c r="B9" s="551"/>
      <c r="C9" s="552" t="s">
        <v>8</v>
      </c>
      <c r="D9" s="552" t="s">
        <v>200</v>
      </c>
      <c r="E9" s="552" t="s">
        <v>11</v>
      </c>
      <c r="F9" s="399" t="s">
        <v>201</v>
      </c>
      <c r="G9" s="552"/>
    </row>
    <row r="10" spans="1:11" s="231" customFormat="1" ht="15.75">
      <c r="A10" s="304" t="s">
        <v>15</v>
      </c>
      <c r="B10" s="305" t="s">
        <v>16</v>
      </c>
      <c r="C10" s="315" t="s">
        <v>17</v>
      </c>
      <c r="D10" s="81">
        <v>77445</v>
      </c>
      <c r="E10" s="81">
        <f t="shared" ref="E10:E15" si="0">D10*12.5%</f>
        <v>9680.625</v>
      </c>
      <c r="F10" s="307">
        <f>D10+E10</f>
        <v>87125.625</v>
      </c>
      <c r="G10" s="366" t="s">
        <v>253</v>
      </c>
    </row>
    <row r="11" spans="1:11" s="231" customFormat="1" ht="15.75">
      <c r="A11" s="92" t="s">
        <v>15</v>
      </c>
      <c r="B11" s="93" t="s">
        <v>24</v>
      </c>
      <c r="C11" s="94" t="s">
        <v>25</v>
      </c>
      <c r="D11" s="81">
        <v>77445</v>
      </c>
      <c r="E11" s="82">
        <f t="shared" si="0"/>
        <v>9680.625</v>
      </c>
      <c r="F11" s="87">
        <f t="shared" ref="F11:F35" si="1">D11+E11</f>
        <v>87125.625</v>
      </c>
      <c r="G11" s="362" t="s">
        <v>253</v>
      </c>
    </row>
    <row r="12" spans="1:11" s="231" customFormat="1" ht="15.75">
      <c r="A12" s="92" t="s">
        <v>15</v>
      </c>
      <c r="B12" s="93" t="s">
        <v>20</v>
      </c>
      <c r="C12" s="94" t="s">
        <v>21</v>
      </c>
      <c r="D12" s="82">
        <v>77295</v>
      </c>
      <c r="E12" s="82">
        <f t="shared" si="0"/>
        <v>9661.875</v>
      </c>
      <c r="F12" s="87">
        <f t="shared" si="1"/>
        <v>86956.875</v>
      </c>
      <c r="G12" s="362" t="s">
        <v>253</v>
      </c>
      <c r="H12" s="284"/>
      <c r="I12" s="285"/>
      <c r="J12" s="285"/>
      <c r="K12" s="285"/>
    </row>
    <row r="13" spans="1:11" s="231" customFormat="1" ht="15.75">
      <c r="A13" s="92" t="s">
        <v>15</v>
      </c>
      <c r="B13" s="93" t="s">
        <v>22</v>
      </c>
      <c r="C13" s="94" t="s">
        <v>23</v>
      </c>
      <c r="D13" s="82">
        <v>77445</v>
      </c>
      <c r="E13" s="82">
        <f t="shared" si="0"/>
        <v>9680.625</v>
      </c>
      <c r="F13" s="87">
        <f t="shared" si="1"/>
        <v>87125.625</v>
      </c>
      <c r="G13" s="362" t="s">
        <v>253</v>
      </c>
      <c r="H13" s="284"/>
      <c r="I13" s="285"/>
      <c r="J13" s="285"/>
      <c r="K13" s="285"/>
    </row>
    <row r="14" spans="1:11" s="231" customFormat="1" ht="15.75">
      <c r="A14" s="92" t="s">
        <v>15</v>
      </c>
      <c r="B14" s="93" t="s">
        <v>18</v>
      </c>
      <c r="C14" s="94" t="s">
        <v>19</v>
      </c>
      <c r="D14" s="82">
        <v>78445</v>
      </c>
      <c r="E14" s="82">
        <f t="shared" si="0"/>
        <v>9805.625</v>
      </c>
      <c r="F14" s="87">
        <f t="shared" si="1"/>
        <v>88250.625</v>
      </c>
      <c r="G14" s="362" t="s">
        <v>253</v>
      </c>
      <c r="H14" s="284"/>
      <c r="I14" s="285"/>
      <c r="J14" s="285"/>
      <c r="K14" s="285"/>
    </row>
    <row r="15" spans="1:11" s="286" customFormat="1" ht="15.75">
      <c r="A15" s="92" t="s">
        <v>26</v>
      </c>
      <c r="B15" s="93" t="s">
        <v>27</v>
      </c>
      <c r="C15" s="94" t="s">
        <v>23</v>
      </c>
      <c r="D15" s="82">
        <v>79845</v>
      </c>
      <c r="E15" s="82">
        <f t="shared" si="0"/>
        <v>9980.625</v>
      </c>
      <c r="F15" s="87">
        <f t="shared" si="1"/>
        <v>89825.625</v>
      </c>
      <c r="G15" s="362" t="s">
        <v>253</v>
      </c>
      <c r="H15" s="287"/>
      <c r="I15" s="288"/>
      <c r="J15" s="288"/>
      <c r="K15" s="288"/>
    </row>
    <row r="16" spans="1:11" s="231" customFormat="1" ht="15.75">
      <c r="A16" s="92" t="s">
        <v>32</v>
      </c>
      <c r="B16" s="93" t="s">
        <v>33</v>
      </c>
      <c r="C16" s="94" t="s">
        <v>34</v>
      </c>
      <c r="D16" s="82">
        <v>82345</v>
      </c>
      <c r="E16" s="82">
        <f>D16*12.5%</f>
        <v>10293.125</v>
      </c>
      <c r="F16" s="87">
        <f t="shared" ref="F16" si="2">D16+E16</f>
        <v>92638.125</v>
      </c>
      <c r="G16" s="362" t="s">
        <v>253</v>
      </c>
      <c r="H16" s="285"/>
      <c r="I16" s="285"/>
      <c r="J16" s="285"/>
      <c r="K16" s="285"/>
    </row>
    <row r="17" spans="1:11" s="231" customFormat="1" ht="15.75">
      <c r="A17" s="92" t="s">
        <v>35</v>
      </c>
      <c r="B17" s="93" t="s">
        <v>36</v>
      </c>
      <c r="C17" s="94" t="s">
        <v>37</v>
      </c>
      <c r="D17" s="396">
        <v>82345</v>
      </c>
      <c r="E17" s="82">
        <f>D17*12.5%</f>
        <v>10293.125</v>
      </c>
      <c r="F17" s="87">
        <f t="shared" si="1"/>
        <v>92638.125</v>
      </c>
      <c r="G17" s="362" t="s">
        <v>253</v>
      </c>
      <c r="H17" s="285"/>
      <c r="I17" s="285"/>
      <c r="J17" s="285"/>
      <c r="K17" s="285"/>
    </row>
    <row r="18" spans="1:11" s="231" customFormat="1" ht="15.75">
      <c r="A18" s="92" t="s">
        <v>35</v>
      </c>
      <c r="B18" s="93" t="s">
        <v>38</v>
      </c>
      <c r="C18" s="94" t="s">
        <v>39</v>
      </c>
      <c r="D18" s="396">
        <v>82345</v>
      </c>
      <c r="E18" s="82">
        <f>D18*12.5%</f>
        <v>10293.125</v>
      </c>
      <c r="F18" s="87">
        <f t="shared" si="1"/>
        <v>92638.125</v>
      </c>
      <c r="G18" s="362"/>
      <c r="H18" s="285"/>
      <c r="I18" s="285"/>
      <c r="J18" s="285"/>
      <c r="K18" s="285"/>
    </row>
    <row r="19" spans="1:11" s="231" customFormat="1" ht="15.75">
      <c r="A19" s="92" t="s">
        <v>28</v>
      </c>
      <c r="B19" s="93" t="s">
        <v>29</v>
      </c>
      <c r="C19" s="94" t="s">
        <v>19</v>
      </c>
      <c r="D19" s="82">
        <v>81595</v>
      </c>
      <c r="E19" s="82">
        <f>D19*12.5%</f>
        <v>10199.375</v>
      </c>
      <c r="F19" s="87">
        <f t="shared" ref="F19" si="3">D19+E19</f>
        <v>91794.375</v>
      </c>
      <c r="G19" s="362" t="s">
        <v>253</v>
      </c>
      <c r="H19" s="285"/>
      <c r="I19" s="285"/>
      <c r="J19" s="285"/>
      <c r="K19" s="285"/>
    </row>
    <row r="20" spans="1:11" s="231" customFormat="1" ht="15.75">
      <c r="A20" s="92" t="s">
        <v>30</v>
      </c>
      <c r="B20" s="93" t="s">
        <v>31</v>
      </c>
      <c r="C20" s="94" t="s">
        <v>23</v>
      </c>
      <c r="D20" s="82"/>
      <c r="E20" s="82"/>
      <c r="F20" s="87"/>
      <c r="G20" s="362"/>
      <c r="H20" s="285"/>
      <c r="I20" s="285"/>
      <c r="J20" s="285"/>
      <c r="K20" s="285"/>
    </row>
    <row r="21" spans="1:11" s="231" customFormat="1" ht="15.75">
      <c r="A21" s="105" t="s">
        <v>59</v>
      </c>
      <c r="B21" s="93" t="s">
        <v>60</v>
      </c>
      <c r="C21" s="94" t="s">
        <v>19</v>
      </c>
      <c r="D21" s="82">
        <v>86545</v>
      </c>
      <c r="E21" s="82">
        <f t="shared" ref="E21:E32" si="4">D21*12.5%</f>
        <v>10818.125</v>
      </c>
      <c r="F21" s="87">
        <f t="shared" si="1"/>
        <v>97363.125</v>
      </c>
      <c r="G21" s="362" t="s">
        <v>253</v>
      </c>
      <c r="H21" s="284"/>
      <c r="I21" s="285"/>
      <c r="J21" s="285"/>
      <c r="K21" s="285"/>
    </row>
    <row r="22" spans="1:11" s="231" customFormat="1" ht="15.75">
      <c r="A22" s="105" t="s">
        <v>40</v>
      </c>
      <c r="B22" s="93" t="s">
        <v>41</v>
      </c>
      <c r="C22" s="94" t="s">
        <v>23</v>
      </c>
      <c r="D22" s="82">
        <v>82745</v>
      </c>
      <c r="E22" s="82">
        <f t="shared" si="4"/>
        <v>10343.125</v>
      </c>
      <c r="F22" s="87">
        <f t="shared" si="1"/>
        <v>93088.125</v>
      </c>
      <c r="G22" s="362" t="s">
        <v>253</v>
      </c>
      <c r="H22" s="284"/>
      <c r="I22" s="285"/>
      <c r="J22" s="285"/>
      <c r="K22" s="285"/>
    </row>
    <row r="23" spans="1:11" s="231" customFormat="1" ht="15.75">
      <c r="A23" s="105" t="s">
        <v>40</v>
      </c>
      <c r="B23" s="93" t="s">
        <v>42</v>
      </c>
      <c r="C23" s="94" t="s">
        <v>43</v>
      </c>
      <c r="D23" s="82">
        <v>87295</v>
      </c>
      <c r="E23" s="82">
        <f t="shared" si="4"/>
        <v>10911.875</v>
      </c>
      <c r="F23" s="87">
        <f t="shared" si="1"/>
        <v>98206.875</v>
      </c>
      <c r="G23" s="362" t="s">
        <v>253</v>
      </c>
      <c r="H23" s="284"/>
      <c r="I23" s="285"/>
      <c r="J23" s="285"/>
      <c r="K23" s="285"/>
    </row>
    <row r="24" spans="1:11" s="231" customFormat="1" ht="15.75">
      <c r="A24" s="105" t="s">
        <v>59</v>
      </c>
      <c r="B24" s="93" t="s">
        <v>61</v>
      </c>
      <c r="C24" s="94" t="s">
        <v>62</v>
      </c>
      <c r="D24" s="82"/>
      <c r="E24" s="82"/>
      <c r="F24" s="87"/>
      <c r="G24" s="362"/>
      <c r="H24" s="284"/>
      <c r="I24" s="285"/>
      <c r="J24" s="285"/>
      <c r="K24" s="285"/>
    </row>
    <row r="25" spans="1:11" s="231" customFormat="1" ht="15.75">
      <c r="A25" s="105" t="s">
        <v>40</v>
      </c>
      <c r="B25" s="93" t="s">
        <v>44</v>
      </c>
      <c r="C25" s="94" t="s">
        <v>45</v>
      </c>
      <c r="D25" s="82">
        <v>82865</v>
      </c>
      <c r="E25" s="82">
        <f t="shared" si="4"/>
        <v>10358.125</v>
      </c>
      <c r="F25" s="87">
        <f t="shared" si="1"/>
        <v>93223.125</v>
      </c>
      <c r="G25" s="362" t="s">
        <v>253</v>
      </c>
      <c r="H25" s="284"/>
      <c r="I25" s="285"/>
      <c r="J25" s="285"/>
      <c r="K25" s="285"/>
    </row>
    <row r="26" spans="1:11" s="231" customFormat="1" ht="15.75">
      <c r="A26" s="105" t="s">
        <v>40</v>
      </c>
      <c r="B26" s="93" t="s">
        <v>46</v>
      </c>
      <c r="C26" s="94" t="s">
        <v>45</v>
      </c>
      <c r="D26" s="82">
        <v>83245</v>
      </c>
      <c r="E26" s="82">
        <f t="shared" si="4"/>
        <v>10405.625</v>
      </c>
      <c r="F26" s="87">
        <f t="shared" si="1"/>
        <v>93650.625</v>
      </c>
      <c r="G26" s="362" t="s">
        <v>253</v>
      </c>
      <c r="H26" s="284"/>
      <c r="I26" s="285"/>
      <c r="J26" s="285"/>
      <c r="K26" s="285"/>
    </row>
    <row r="27" spans="1:11" s="231" customFormat="1" ht="15.75">
      <c r="A27" s="105" t="s">
        <v>40</v>
      </c>
      <c r="B27" s="93" t="s">
        <v>47</v>
      </c>
      <c r="C27" s="94" t="s">
        <v>233</v>
      </c>
      <c r="D27" s="82">
        <v>84545</v>
      </c>
      <c r="E27" s="82">
        <f t="shared" si="4"/>
        <v>10568.125</v>
      </c>
      <c r="F27" s="87">
        <f t="shared" si="1"/>
        <v>95113.125</v>
      </c>
      <c r="G27" s="362" t="s">
        <v>253</v>
      </c>
      <c r="H27" s="284"/>
      <c r="I27" s="285"/>
      <c r="J27" s="285"/>
      <c r="K27" s="285"/>
    </row>
    <row r="28" spans="1:11" s="231" customFormat="1" ht="15.75">
      <c r="A28" s="105" t="s">
        <v>40</v>
      </c>
      <c r="B28" s="93" t="s">
        <v>49</v>
      </c>
      <c r="C28" s="94" t="s">
        <v>233</v>
      </c>
      <c r="D28" s="82">
        <v>83465</v>
      </c>
      <c r="E28" s="82">
        <f t="shared" si="4"/>
        <v>10433.125</v>
      </c>
      <c r="F28" s="87">
        <f t="shared" si="1"/>
        <v>93898.125</v>
      </c>
      <c r="G28" s="362" t="s">
        <v>253</v>
      </c>
      <c r="H28" s="284"/>
      <c r="I28" s="285"/>
      <c r="J28" s="285"/>
      <c r="K28" s="285"/>
    </row>
    <row r="29" spans="1:11" s="231" customFormat="1" ht="15.75">
      <c r="A29" s="105" t="s">
        <v>40</v>
      </c>
      <c r="B29" s="93" t="s">
        <v>50</v>
      </c>
      <c r="C29" s="94" t="s">
        <v>51</v>
      </c>
      <c r="D29" s="82">
        <v>84745</v>
      </c>
      <c r="E29" s="82">
        <f t="shared" si="4"/>
        <v>10593.125</v>
      </c>
      <c r="F29" s="87">
        <f t="shared" si="1"/>
        <v>95338.125</v>
      </c>
      <c r="G29" s="362" t="s">
        <v>253</v>
      </c>
      <c r="H29" s="284"/>
      <c r="I29" s="285"/>
      <c r="J29" s="285"/>
      <c r="K29" s="285"/>
    </row>
    <row r="30" spans="1:11" s="231" customFormat="1" ht="15.75">
      <c r="A30" s="105" t="s">
        <v>40</v>
      </c>
      <c r="B30" s="93" t="s">
        <v>52</v>
      </c>
      <c r="C30" s="94" t="s">
        <v>53</v>
      </c>
      <c r="D30" s="82">
        <v>83745</v>
      </c>
      <c r="E30" s="82">
        <f t="shared" si="4"/>
        <v>10468.125</v>
      </c>
      <c r="F30" s="87">
        <f t="shared" si="1"/>
        <v>94213.125</v>
      </c>
      <c r="G30" s="362" t="s">
        <v>253</v>
      </c>
      <c r="H30" s="284"/>
      <c r="I30" s="285"/>
      <c r="J30" s="285"/>
      <c r="K30" s="285"/>
    </row>
    <row r="31" spans="1:11" s="231" customFormat="1" ht="15.75">
      <c r="A31" s="105" t="s">
        <v>40</v>
      </c>
      <c r="B31" s="93" t="s">
        <v>54</v>
      </c>
      <c r="C31" s="94" t="s">
        <v>43</v>
      </c>
      <c r="D31" s="82">
        <v>82975</v>
      </c>
      <c r="E31" s="82">
        <f t="shared" si="4"/>
        <v>10371.875</v>
      </c>
      <c r="F31" s="87">
        <f t="shared" si="1"/>
        <v>93346.875</v>
      </c>
      <c r="G31" s="362" t="s">
        <v>253</v>
      </c>
      <c r="H31" s="284"/>
      <c r="I31" s="285"/>
      <c r="J31" s="285"/>
      <c r="K31" s="285"/>
    </row>
    <row r="32" spans="1:11" s="286" customFormat="1" ht="15.75">
      <c r="A32" s="105" t="s">
        <v>40</v>
      </c>
      <c r="B32" s="93" t="s">
        <v>55</v>
      </c>
      <c r="C32" s="94" t="s">
        <v>56</v>
      </c>
      <c r="D32" s="82">
        <v>84245</v>
      </c>
      <c r="E32" s="82">
        <f t="shared" si="4"/>
        <v>10530.625</v>
      </c>
      <c r="F32" s="87">
        <f t="shared" si="1"/>
        <v>94775.625</v>
      </c>
      <c r="G32" s="362" t="s">
        <v>253</v>
      </c>
      <c r="H32" s="287"/>
      <c r="I32" s="288"/>
      <c r="J32" s="288"/>
      <c r="K32" s="288"/>
    </row>
    <row r="33" spans="1:233" s="231" customFormat="1" ht="15.75">
      <c r="A33" s="105" t="s">
        <v>40</v>
      </c>
      <c r="B33" s="93" t="s">
        <v>57</v>
      </c>
      <c r="C33" s="94" t="s">
        <v>58</v>
      </c>
      <c r="D33" s="396">
        <v>84245</v>
      </c>
      <c r="E33" s="82">
        <f>D33*12.5%</f>
        <v>10530.625</v>
      </c>
      <c r="F33" s="87">
        <f t="shared" ref="F33" si="5">D33+E33</f>
        <v>94775.625</v>
      </c>
      <c r="G33" s="362" t="s">
        <v>253</v>
      </c>
      <c r="H33" s="284"/>
      <c r="I33" s="285"/>
      <c r="J33" s="285"/>
      <c r="K33" s="285"/>
    </row>
    <row r="34" spans="1:233" s="231" customFormat="1" ht="15.75">
      <c r="A34" s="92" t="s">
        <v>63</v>
      </c>
      <c r="B34" s="93" t="s">
        <v>64</v>
      </c>
      <c r="C34" s="94"/>
      <c r="D34" s="82">
        <v>73245</v>
      </c>
      <c r="E34" s="82">
        <f>D34*12.5%</f>
        <v>9155.625</v>
      </c>
      <c r="F34" s="87">
        <f t="shared" si="1"/>
        <v>82400.625</v>
      </c>
      <c r="G34" s="362" t="s">
        <v>253</v>
      </c>
      <c r="H34" s="285"/>
      <c r="I34" s="285"/>
      <c r="J34" s="285"/>
      <c r="K34" s="285"/>
    </row>
    <row r="35" spans="1:233" s="231" customFormat="1" ht="15.75">
      <c r="A35" s="92" t="s">
        <v>63</v>
      </c>
      <c r="B35" s="93" t="s">
        <v>65</v>
      </c>
      <c r="C35" s="94"/>
      <c r="D35" s="396">
        <v>73245</v>
      </c>
      <c r="E35" s="82">
        <f>D35*12.5%</f>
        <v>9155.625</v>
      </c>
      <c r="F35" s="87">
        <f t="shared" si="1"/>
        <v>82400.625</v>
      </c>
      <c r="G35" s="362" t="s">
        <v>253</v>
      </c>
      <c r="H35" s="285"/>
      <c r="I35" s="285"/>
      <c r="J35" s="285"/>
      <c r="K35" s="285"/>
    </row>
    <row r="36" spans="1:233" s="285" customFormat="1" ht="16.5" thickBot="1">
      <c r="A36" s="374"/>
      <c r="B36" s="317"/>
      <c r="C36" s="318"/>
      <c r="D36" s="375"/>
      <c r="E36" s="169"/>
      <c r="F36" s="169"/>
      <c r="G36" s="169"/>
      <c r="HY36" s="231"/>
    </row>
    <row r="37" spans="1:233" s="231" customFormat="1" ht="21" thickBot="1">
      <c r="A37" s="478" t="s">
        <v>66</v>
      </c>
      <c r="B37" s="479"/>
      <c r="C37" s="479"/>
      <c r="D37" s="479"/>
      <c r="E37" s="479"/>
      <c r="F37" s="479"/>
      <c r="G37" s="480"/>
      <c r="I37" s="285"/>
      <c r="J37" s="285"/>
      <c r="K37" s="285"/>
      <c r="L37" s="285"/>
    </row>
    <row r="38" spans="1:233" s="289" customFormat="1" ht="16.5" thickBot="1">
      <c r="A38" s="517" t="s">
        <v>7</v>
      </c>
      <c r="B38" s="518"/>
      <c r="C38" s="398" t="s">
        <v>8</v>
      </c>
      <c r="D38" s="398" t="s">
        <v>200</v>
      </c>
      <c r="E38" s="398" t="s">
        <v>11</v>
      </c>
      <c r="F38" s="398" t="s">
        <v>201</v>
      </c>
      <c r="G38" s="310"/>
      <c r="I38" s="165"/>
      <c r="J38" s="165"/>
      <c r="K38" s="165"/>
      <c r="L38" s="165"/>
    </row>
    <row r="39" spans="1:233" s="177" customFormat="1" ht="15.75">
      <c r="A39" s="304" t="s">
        <v>26</v>
      </c>
      <c r="B39" s="305" t="s">
        <v>67</v>
      </c>
      <c r="C39" s="306" t="s">
        <v>68</v>
      </c>
      <c r="D39" s="81">
        <v>90600</v>
      </c>
      <c r="E39" s="81">
        <f t="shared" ref="E39:E45" si="6">D39*12.5%</f>
        <v>11325</v>
      </c>
      <c r="F39" s="307">
        <f t="shared" ref="F39:F63" si="7">D39+E39</f>
        <v>101925</v>
      </c>
      <c r="G39" s="546" t="s">
        <v>253</v>
      </c>
      <c r="I39" s="290"/>
      <c r="J39" s="290"/>
      <c r="K39" s="290"/>
      <c r="L39" s="290"/>
    </row>
    <row r="40" spans="1:233" s="177" customFormat="1" ht="15.75">
      <c r="A40" s="92" t="s">
        <v>69</v>
      </c>
      <c r="B40" s="93" t="s">
        <v>70</v>
      </c>
      <c r="C40" s="117" t="s">
        <v>71</v>
      </c>
      <c r="D40" s="81">
        <v>91100</v>
      </c>
      <c r="E40" s="396">
        <f t="shared" si="6"/>
        <v>11387.5</v>
      </c>
      <c r="F40" s="87">
        <f t="shared" si="7"/>
        <v>102487.5</v>
      </c>
      <c r="G40" s="547" t="s">
        <v>253</v>
      </c>
      <c r="I40" s="290"/>
      <c r="J40" s="290"/>
      <c r="K40" s="290"/>
      <c r="L40" s="290"/>
    </row>
    <row r="41" spans="1:233" s="177" customFormat="1" ht="15.75">
      <c r="A41" s="92" t="s">
        <v>72</v>
      </c>
      <c r="B41" s="120" t="s">
        <v>73</v>
      </c>
      <c r="C41" s="117" t="s">
        <v>74</v>
      </c>
      <c r="D41" s="396">
        <v>92250</v>
      </c>
      <c r="E41" s="396">
        <f t="shared" si="6"/>
        <v>11531.25</v>
      </c>
      <c r="F41" s="87">
        <f t="shared" si="7"/>
        <v>103781.25</v>
      </c>
      <c r="G41" s="547" t="s">
        <v>253</v>
      </c>
      <c r="I41" s="290"/>
      <c r="J41" s="290"/>
      <c r="K41" s="290"/>
      <c r="L41" s="290"/>
    </row>
    <row r="42" spans="1:233" s="231" customFormat="1" ht="15.75">
      <c r="A42" s="92" t="s">
        <v>75</v>
      </c>
      <c r="B42" s="93" t="s">
        <v>76</v>
      </c>
      <c r="C42" s="117" t="s">
        <v>77</v>
      </c>
      <c r="D42" s="396">
        <v>89950</v>
      </c>
      <c r="E42" s="396">
        <f t="shared" si="6"/>
        <v>11243.75</v>
      </c>
      <c r="F42" s="87">
        <f t="shared" si="7"/>
        <v>101193.75</v>
      </c>
      <c r="G42" s="547" t="s">
        <v>253</v>
      </c>
      <c r="I42" s="285"/>
      <c r="J42" s="285"/>
      <c r="K42" s="285"/>
      <c r="L42" s="285"/>
    </row>
    <row r="43" spans="1:233" s="286" customFormat="1" ht="15.75">
      <c r="A43" s="92" t="s">
        <v>75</v>
      </c>
      <c r="B43" s="93" t="s">
        <v>78</v>
      </c>
      <c r="C43" s="117" t="s">
        <v>43</v>
      </c>
      <c r="D43" s="396">
        <v>89600</v>
      </c>
      <c r="E43" s="396">
        <f t="shared" si="6"/>
        <v>11200</v>
      </c>
      <c r="F43" s="87">
        <f t="shared" si="7"/>
        <v>100800</v>
      </c>
      <c r="G43" s="547" t="s">
        <v>253</v>
      </c>
      <c r="I43" s="288"/>
      <c r="J43" s="288"/>
      <c r="K43" s="288"/>
      <c r="L43" s="288"/>
    </row>
    <row r="44" spans="1:233" s="231" customFormat="1" ht="15.75">
      <c r="A44" s="92" t="s">
        <v>79</v>
      </c>
      <c r="B44" s="93" t="s">
        <v>80</v>
      </c>
      <c r="C44" s="117" t="s">
        <v>43</v>
      </c>
      <c r="D44" s="396">
        <v>91100</v>
      </c>
      <c r="E44" s="396">
        <f t="shared" si="6"/>
        <v>11387.5</v>
      </c>
      <c r="F44" s="87">
        <f t="shared" si="7"/>
        <v>102487.5</v>
      </c>
      <c r="G44" s="547" t="s">
        <v>253</v>
      </c>
      <c r="I44" s="285"/>
      <c r="J44" s="285"/>
      <c r="K44" s="285"/>
      <c r="L44" s="285"/>
    </row>
    <row r="45" spans="1:233" s="231" customFormat="1" ht="15.75">
      <c r="A45" s="92" t="s">
        <v>75</v>
      </c>
      <c r="B45" s="93" t="s">
        <v>81</v>
      </c>
      <c r="C45" s="117" t="s">
        <v>43</v>
      </c>
      <c r="D45" s="396"/>
      <c r="E45" s="396"/>
      <c r="F45" s="87"/>
      <c r="G45" s="547"/>
      <c r="I45" s="285"/>
      <c r="J45" s="285"/>
      <c r="K45" s="285"/>
      <c r="L45" s="285"/>
    </row>
    <row r="46" spans="1:233" s="231" customFormat="1" ht="15.75">
      <c r="A46" s="92" t="s">
        <v>82</v>
      </c>
      <c r="B46" s="93" t="s">
        <v>83</v>
      </c>
      <c r="C46" s="117" t="s">
        <v>84</v>
      </c>
      <c r="D46" s="396">
        <v>90580</v>
      </c>
      <c r="E46" s="396">
        <f>D46*12.5%</f>
        <v>11322.5</v>
      </c>
      <c r="F46" s="87">
        <f t="shared" si="7"/>
        <v>101902.5</v>
      </c>
      <c r="G46" s="547" t="s">
        <v>253</v>
      </c>
      <c r="I46" s="285"/>
      <c r="J46" s="285"/>
      <c r="K46" s="285"/>
      <c r="L46" s="285"/>
    </row>
    <row r="47" spans="1:233" s="231" customFormat="1" ht="15.75">
      <c r="A47" s="92" t="s">
        <v>91</v>
      </c>
      <c r="B47" s="93" t="s">
        <v>92</v>
      </c>
      <c r="C47" s="117" t="s">
        <v>93</v>
      </c>
      <c r="D47" s="396"/>
      <c r="E47" s="396"/>
      <c r="F47" s="87"/>
      <c r="G47" s="547"/>
      <c r="I47" s="285"/>
      <c r="J47" s="285"/>
      <c r="K47" s="285"/>
      <c r="L47" s="285"/>
    </row>
    <row r="48" spans="1:233" s="286" customFormat="1" ht="15.75">
      <c r="A48" s="92" t="s">
        <v>94</v>
      </c>
      <c r="B48" s="93" t="s">
        <v>95</v>
      </c>
      <c r="C48" s="121" t="s">
        <v>96</v>
      </c>
      <c r="D48" s="396">
        <v>90290</v>
      </c>
      <c r="E48" s="396">
        <f>D48*12.5%</f>
        <v>11286.25</v>
      </c>
      <c r="F48" s="87">
        <f t="shared" si="7"/>
        <v>101576.25</v>
      </c>
      <c r="G48" s="547" t="s">
        <v>253</v>
      </c>
      <c r="I48" s="288"/>
      <c r="J48" s="288"/>
      <c r="K48" s="288"/>
      <c r="L48" s="288"/>
    </row>
    <row r="49" spans="1:12" s="286" customFormat="1" ht="15.75">
      <c r="A49" s="92" t="s">
        <v>94</v>
      </c>
      <c r="B49" s="93" t="s">
        <v>97</v>
      </c>
      <c r="C49" s="121" t="s">
        <v>98</v>
      </c>
      <c r="D49" s="396">
        <v>90290</v>
      </c>
      <c r="E49" s="81">
        <f t="shared" ref="E49" si="8">D49*12.5%</f>
        <v>11286.25</v>
      </c>
      <c r="F49" s="307">
        <f t="shared" ref="F49" si="9">D49+E49</f>
        <v>101576.25</v>
      </c>
      <c r="G49" s="547" t="s">
        <v>253</v>
      </c>
      <c r="I49" s="288"/>
      <c r="J49" s="288"/>
      <c r="K49" s="288"/>
      <c r="L49" s="288"/>
    </row>
    <row r="50" spans="1:12" s="231" customFormat="1" ht="15.75">
      <c r="A50" s="92" t="s">
        <v>99</v>
      </c>
      <c r="B50" s="93" t="s">
        <v>100</v>
      </c>
      <c r="C50" s="121" t="s">
        <v>101</v>
      </c>
      <c r="D50" s="83">
        <v>93720</v>
      </c>
      <c r="E50" s="396">
        <f>D50*12.5%</f>
        <v>11715</v>
      </c>
      <c r="F50" s="87">
        <f t="shared" si="7"/>
        <v>105435</v>
      </c>
      <c r="G50" s="547" t="s">
        <v>253</v>
      </c>
      <c r="I50" s="285"/>
      <c r="J50" s="285"/>
      <c r="K50" s="285"/>
      <c r="L50" s="285"/>
    </row>
    <row r="51" spans="1:12" s="231" customFormat="1" ht="15.75">
      <c r="A51" s="92" t="s">
        <v>99</v>
      </c>
      <c r="B51" s="93" t="s">
        <v>102</v>
      </c>
      <c r="C51" s="121" t="s">
        <v>101</v>
      </c>
      <c r="D51" s="83">
        <v>95090</v>
      </c>
      <c r="E51" s="396">
        <f>D51*12.5%</f>
        <v>11886.25</v>
      </c>
      <c r="F51" s="87">
        <f t="shared" si="7"/>
        <v>106976.25</v>
      </c>
      <c r="G51" s="547" t="s">
        <v>253</v>
      </c>
      <c r="I51" s="285"/>
      <c r="J51" s="285"/>
      <c r="K51" s="285"/>
      <c r="L51" s="285"/>
    </row>
    <row r="52" spans="1:12" s="231" customFormat="1" ht="15.75">
      <c r="A52" s="92" t="s">
        <v>105</v>
      </c>
      <c r="B52" s="93" t="s">
        <v>106</v>
      </c>
      <c r="C52" s="121" t="s">
        <v>107</v>
      </c>
      <c r="D52" s="396">
        <v>98400</v>
      </c>
      <c r="E52" s="396">
        <f>D52*12.5%</f>
        <v>12300</v>
      </c>
      <c r="F52" s="87">
        <f t="shared" si="7"/>
        <v>110700</v>
      </c>
      <c r="G52" s="547" t="s">
        <v>253</v>
      </c>
      <c r="I52" s="285"/>
      <c r="J52" s="285"/>
      <c r="K52" s="285"/>
      <c r="L52" s="285"/>
    </row>
    <row r="53" spans="1:12" s="231" customFormat="1" ht="15.75">
      <c r="A53" s="92" t="s">
        <v>108</v>
      </c>
      <c r="B53" s="93" t="s">
        <v>109</v>
      </c>
      <c r="C53" s="121" t="s">
        <v>110</v>
      </c>
      <c r="D53" s="396">
        <v>99443</v>
      </c>
      <c r="E53" s="396">
        <f>D53*12.5%</f>
        <v>12430.375</v>
      </c>
      <c r="F53" s="87">
        <f t="shared" si="7"/>
        <v>111873.375</v>
      </c>
      <c r="G53" s="547" t="s">
        <v>253</v>
      </c>
      <c r="I53" s="285"/>
      <c r="J53" s="285"/>
      <c r="K53" s="285"/>
      <c r="L53" s="285"/>
    </row>
    <row r="54" spans="1:12" s="231" customFormat="1" ht="15.75">
      <c r="A54" s="92" t="s">
        <v>108</v>
      </c>
      <c r="B54" s="93" t="s">
        <v>111</v>
      </c>
      <c r="C54" s="94" t="s">
        <v>98</v>
      </c>
      <c r="D54" s="78">
        <v>99400</v>
      </c>
      <c r="E54" s="81">
        <f t="shared" ref="E54" si="10">D54*12.5%</f>
        <v>12425</v>
      </c>
      <c r="F54" s="307">
        <f t="shared" ref="F54" si="11">D54+E54</f>
        <v>111825</v>
      </c>
      <c r="G54" s="547" t="s">
        <v>253</v>
      </c>
      <c r="I54" s="285"/>
      <c r="J54" s="285"/>
      <c r="K54" s="285"/>
      <c r="L54" s="285"/>
    </row>
    <row r="55" spans="1:12" s="289" customFormat="1" ht="15.75">
      <c r="A55" s="92" t="s">
        <v>99</v>
      </c>
      <c r="B55" s="93" t="s">
        <v>103</v>
      </c>
      <c r="C55" s="121" t="s">
        <v>104</v>
      </c>
      <c r="D55" s="78"/>
      <c r="E55" s="396"/>
      <c r="F55" s="87"/>
      <c r="G55" s="547"/>
      <c r="I55" s="165"/>
      <c r="J55" s="165"/>
      <c r="K55" s="165"/>
      <c r="L55" s="165"/>
    </row>
    <row r="56" spans="1:12" s="231" customFormat="1" ht="15.75">
      <c r="A56" s="92" t="s">
        <v>85</v>
      </c>
      <c r="B56" s="93" t="s">
        <v>86</v>
      </c>
      <c r="C56" s="117" t="s">
        <v>87</v>
      </c>
      <c r="D56" s="78">
        <v>93440</v>
      </c>
      <c r="E56" s="396">
        <f t="shared" ref="E56:E63" si="12">D56*12.5%</f>
        <v>11680</v>
      </c>
      <c r="F56" s="87">
        <f t="shared" si="7"/>
        <v>105120</v>
      </c>
      <c r="G56" s="547" t="s">
        <v>253</v>
      </c>
      <c r="I56" s="285"/>
      <c r="J56" s="285"/>
      <c r="K56" s="285"/>
      <c r="L56" s="285"/>
    </row>
    <row r="57" spans="1:12" s="286" customFormat="1" ht="15.75">
      <c r="A57" s="92" t="s">
        <v>88</v>
      </c>
      <c r="B57" s="93" t="s">
        <v>89</v>
      </c>
      <c r="C57" s="117" t="s">
        <v>90</v>
      </c>
      <c r="D57" s="396">
        <v>99426</v>
      </c>
      <c r="E57" s="396">
        <f t="shared" si="12"/>
        <v>12428.25</v>
      </c>
      <c r="F57" s="87">
        <f t="shared" si="7"/>
        <v>111854.25</v>
      </c>
      <c r="G57" s="547" t="s">
        <v>253</v>
      </c>
    </row>
    <row r="58" spans="1:12" s="231" customFormat="1" ht="15.75">
      <c r="A58" s="92" t="s">
        <v>63</v>
      </c>
      <c r="B58" s="93" t="s">
        <v>112</v>
      </c>
      <c r="C58" s="122"/>
      <c r="D58" s="396">
        <v>85800</v>
      </c>
      <c r="E58" s="396">
        <f t="shared" si="12"/>
        <v>10725</v>
      </c>
      <c r="F58" s="87">
        <f t="shared" si="7"/>
        <v>96525</v>
      </c>
      <c r="G58" s="547" t="s">
        <v>253</v>
      </c>
      <c r="I58" s="285"/>
      <c r="J58" s="285"/>
      <c r="K58" s="285"/>
      <c r="L58" s="285"/>
    </row>
    <row r="59" spans="1:12" s="231" customFormat="1" ht="15.75">
      <c r="A59" s="92" t="s">
        <v>63</v>
      </c>
      <c r="B59" s="93" t="s">
        <v>113</v>
      </c>
      <c r="C59" s="122"/>
      <c r="D59" s="396">
        <v>86550</v>
      </c>
      <c r="E59" s="396">
        <f t="shared" si="12"/>
        <v>10818.75</v>
      </c>
      <c r="F59" s="87">
        <f t="shared" si="7"/>
        <v>97368.75</v>
      </c>
      <c r="G59" s="547" t="s">
        <v>253</v>
      </c>
      <c r="I59" s="285"/>
      <c r="J59" s="285"/>
      <c r="K59" s="285"/>
      <c r="L59" s="285"/>
    </row>
    <row r="60" spans="1:12" s="231" customFormat="1" ht="15.75">
      <c r="A60" s="92" t="s">
        <v>63</v>
      </c>
      <c r="B60" s="93" t="s">
        <v>115</v>
      </c>
      <c r="C60" s="122"/>
      <c r="D60" s="396">
        <v>86850</v>
      </c>
      <c r="E60" s="396">
        <f t="shared" si="12"/>
        <v>10856.25</v>
      </c>
      <c r="F60" s="87">
        <f t="shared" si="7"/>
        <v>97706.25</v>
      </c>
      <c r="G60" s="547" t="s">
        <v>253</v>
      </c>
      <c r="I60" s="284"/>
      <c r="J60" s="284"/>
      <c r="K60" s="284"/>
      <c r="L60" s="284"/>
    </row>
    <row r="61" spans="1:12" s="231" customFormat="1" ht="15.75">
      <c r="A61" s="92" t="s">
        <v>63</v>
      </c>
      <c r="B61" s="93" t="s">
        <v>114</v>
      </c>
      <c r="C61" s="122"/>
      <c r="D61" s="396">
        <v>86200</v>
      </c>
      <c r="E61" s="396">
        <f t="shared" si="12"/>
        <v>10775</v>
      </c>
      <c r="F61" s="87">
        <f t="shared" si="7"/>
        <v>96975</v>
      </c>
      <c r="G61" s="547" t="s">
        <v>253</v>
      </c>
      <c r="I61" s="284"/>
      <c r="J61" s="284"/>
      <c r="K61" s="284"/>
      <c r="L61" s="284"/>
    </row>
    <row r="62" spans="1:12" s="231" customFormat="1" ht="15.75">
      <c r="A62" s="92" t="s">
        <v>63</v>
      </c>
      <c r="B62" s="93" t="s">
        <v>116</v>
      </c>
      <c r="C62" s="122"/>
      <c r="D62" s="396">
        <v>86890</v>
      </c>
      <c r="E62" s="396">
        <f t="shared" si="12"/>
        <v>10861.25</v>
      </c>
      <c r="F62" s="87">
        <f t="shared" si="7"/>
        <v>97751.25</v>
      </c>
      <c r="G62" s="547" t="s">
        <v>253</v>
      </c>
      <c r="I62" s="284"/>
      <c r="J62" s="284"/>
      <c r="K62" s="284"/>
      <c r="L62" s="284"/>
    </row>
    <row r="63" spans="1:12" s="231" customFormat="1" ht="16.5" thickBot="1">
      <c r="A63" s="123" t="s">
        <v>63</v>
      </c>
      <c r="B63" s="124" t="s">
        <v>117</v>
      </c>
      <c r="C63" s="125"/>
      <c r="D63" s="397">
        <v>86800</v>
      </c>
      <c r="E63" s="397">
        <f t="shared" si="12"/>
        <v>10850</v>
      </c>
      <c r="F63" s="314">
        <f t="shared" si="7"/>
        <v>97650</v>
      </c>
      <c r="G63" s="548" t="s">
        <v>253</v>
      </c>
      <c r="I63" s="284"/>
      <c r="J63" s="284"/>
      <c r="K63" s="284"/>
      <c r="L63" s="284"/>
    </row>
    <row r="64" spans="1:12" s="231" customFormat="1" ht="16.5" thickBot="1">
      <c r="A64" s="165"/>
      <c r="B64" s="170"/>
      <c r="C64" s="171"/>
      <c r="D64" s="172"/>
      <c r="E64" s="172"/>
      <c r="F64" s="172"/>
      <c r="G64" s="172"/>
      <c r="I64" s="285"/>
      <c r="J64" s="285"/>
      <c r="K64" s="285"/>
      <c r="L64" s="285"/>
    </row>
    <row r="65" spans="1:12" s="231" customFormat="1" ht="18.75" thickBot="1">
      <c r="A65" s="464" t="s">
        <v>118</v>
      </c>
      <c r="B65" s="465"/>
      <c r="C65" s="465"/>
      <c r="D65" s="465"/>
      <c r="E65" s="465"/>
      <c r="F65" s="465"/>
      <c r="G65" s="465"/>
      <c r="I65" s="285"/>
      <c r="J65" s="285"/>
      <c r="K65" s="285"/>
      <c r="L65" s="285"/>
    </row>
    <row r="66" spans="1:12" s="231" customFormat="1" ht="16.5" thickBot="1">
      <c r="A66" s="517" t="s">
        <v>7</v>
      </c>
      <c r="B66" s="518"/>
      <c r="C66" s="398" t="s">
        <v>8</v>
      </c>
      <c r="D66" s="310" t="s">
        <v>200</v>
      </c>
      <c r="E66" s="398" t="s">
        <v>11</v>
      </c>
      <c r="F66" s="398" t="s">
        <v>201</v>
      </c>
      <c r="G66" s="310"/>
      <c r="I66" s="285"/>
      <c r="J66" s="285"/>
      <c r="K66" s="285"/>
      <c r="L66" s="285"/>
    </row>
    <row r="67" spans="1:12" s="231" customFormat="1" ht="15.75">
      <c r="A67" s="382" t="s">
        <v>124</v>
      </c>
      <c r="B67" s="383" t="s">
        <v>125</v>
      </c>
      <c r="C67" s="315" t="s">
        <v>68</v>
      </c>
      <c r="D67" s="395">
        <v>91900</v>
      </c>
      <c r="E67" s="81">
        <f t="shared" ref="E67" si="13">D67*12.5%</f>
        <v>11487.5</v>
      </c>
      <c r="F67" s="307">
        <f t="shared" ref="F67" si="14">D67+E67</f>
        <v>103387.5</v>
      </c>
      <c r="G67" s="546" t="s">
        <v>253</v>
      </c>
      <c r="I67" s="285"/>
      <c r="J67" s="285"/>
      <c r="K67" s="285"/>
      <c r="L67" s="285"/>
    </row>
    <row r="68" spans="1:12" s="231" customFormat="1" ht="15.75">
      <c r="A68" s="134" t="s">
        <v>124</v>
      </c>
      <c r="B68" s="135" t="s">
        <v>126</v>
      </c>
      <c r="C68" s="94" t="s">
        <v>127</v>
      </c>
      <c r="D68" s="396">
        <v>91950</v>
      </c>
      <c r="E68" s="396">
        <f t="shared" ref="E68:E77" si="15">D68*12.5%</f>
        <v>11493.75</v>
      </c>
      <c r="F68" s="87">
        <f t="shared" ref="F68:F77" si="16">D68+E68</f>
        <v>103443.75</v>
      </c>
      <c r="G68" s="547" t="s">
        <v>253</v>
      </c>
      <c r="I68" s="285"/>
      <c r="J68" s="285"/>
      <c r="K68" s="285"/>
      <c r="L68" s="285"/>
    </row>
    <row r="69" spans="1:12" s="177" customFormat="1" ht="15.75">
      <c r="A69" s="134" t="s">
        <v>124</v>
      </c>
      <c r="B69" s="135" t="s">
        <v>128</v>
      </c>
      <c r="C69" s="94" t="s">
        <v>127</v>
      </c>
      <c r="D69" s="396">
        <v>92450</v>
      </c>
      <c r="E69" s="396">
        <f t="shared" si="15"/>
        <v>11556.25</v>
      </c>
      <c r="F69" s="87">
        <f t="shared" si="16"/>
        <v>104006.25</v>
      </c>
      <c r="G69" s="547" t="s">
        <v>253</v>
      </c>
      <c r="I69" s="290"/>
      <c r="J69" s="290"/>
      <c r="K69" s="290"/>
      <c r="L69" s="290"/>
    </row>
    <row r="70" spans="1:12" s="177" customFormat="1" ht="15.75">
      <c r="A70" s="134" t="s">
        <v>129</v>
      </c>
      <c r="B70" s="135" t="s">
        <v>130</v>
      </c>
      <c r="C70" s="94" t="s">
        <v>131</v>
      </c>
      <c r="D70" s="396">
        <v>93050</v>
      </c>
      <c r="E70" s="396">
        <f t="shared" si="15"/>
        <v>11631.25</v>
      </c>
      <c r="F70" s="87">
        <f t="shared" si="16"/>
        <v>104681.25</v>
      </c>
      <c r="G70" s="547" t="s">
        <v>253</v>
      </c>
      <c r="I70" s="290"/>
      <c r="J70" s="290"/>
      <c r="K70" s="290"/>
      <c r="L70" s="290"/>
    </row>
    <row r="71" spans="1:12" s="177" customFormat="1" ht="15.75">
      <c r="A71" s="134" t="s">
        <v>132</v>
      </c>
      <c r="B71" s="135" t="s">
        <v>133</v>
      </c>
      <c r="C71" s="94" t="s">
        <v>134</v>
      </c>
      <c r="D71" s="396">
        <v>94000</v>
      </c>
      <c r="E71" s="396">
        <f t="shared" si="15"/>
        <v>11750</v>
      </c>
      <c r="F71" s="87">
        <f t="shared" si="16"/>
        <v>105750</v>
      </c>
      <c r="G71" s="547" t="s">
        <v>253</v>
      </c>
      <c r="I71" s="290"/>
      <c r="J71" s="290"/>
      <c r="K71" s="290"/>
      <c r="L71" s="290"/>
    </row>
    <row r="72" spans="1:12" s="171" customFormat="1" ht="15.75">
      <c r="A72" s="134" t="s">
        <v>132</v>
      </c>
      <c r="B72" s="135" t="s">
        <v>135</v>
      </c>
      <c r="C72" s="94" t="s">
        <v>134</v>
      </c>
      <c r="D72" s="396">
        <v>95790</v>
      </c>
      <c r="E72" s="396">
        <f t="shared" si="15"/>
        <v>11973.75</v>
      </c>
      <c r="F72" s="87">
        <f t="shared" si="16"/>
        <v>107763.75</v>
      </c>
      <c r="G72" s="547" t="s">
        <v>253</v>
      </c>
      <c r="I72" s="130"/>
      <c r="J72" s="130"/>
      <c r="K72" s="130"/>
      <c r="L72" s="130"/>
    </row>
    <row r="73" spans="1:12" s="286" customFormat="1" ht="15.75">
      <c r="A73" s="134" t="s">
        <v>119</v>
      </c>
      <c r="B73" s="135" t="s">
        <v>120</v>
      </c>
      <c r="C73" s="94" t="s">
        <v>121</v>
      </c>
      <c r="D73" s="396">
        <v>95200</v>
      </c>
      <c r="E73" s="396">
        <f t="shared" si="15"/>
        <v>11900</v>
      </c>
      <c r="F73" s="87">
        <f t="shared" si="16"/>
        <v>107100</v>
      </c>
      <c r="G73" s="547"/>
      <c r="I73" s="288"/>
      <c r="J73" s="288"/>
      <c r="K73" s="288"/>
      <c r="L73" s="288"/>
    </row>
    <row r="74" spans="1:12" s="286" customFormat="1" ht="15.75">
      <c r="A74" s="136" t="s">
        <v>119</v>
      </c>
      <c r="B74" s="137" t="s">
        <v>122</v>
      </c>
      <c r="C74" s="94" t="s">
        <v>123</v>
      </c>
      <c r="D74" s="396">
        <v>95500</v>
      </c>
      <c r="E74" s="396">
        <f t="shared" si="15"/>
        <v>11937.5</v>
      </c>
      <c r="F74" s="87">
        <f t="shared" si="16"/>
        <v>107437.5</v>
      </c>
      <c r="G74" s="547" t="s">
        <v>253</v>
      </c>
      <c r="I74" s="288"/>
      <c r="J74" s="288"/>
      <c r="K74" s="288"/>
      <c r="L74" s="288"/>
    </row>
    <row r="75" spans="1:12" s="231" customFormat="1" ht="15.75">
      <c r="A75" s="92" t="s">
        <v>63</v>
      </c>
      <c r="B75" s="93" t="s">
        <v>136</v>
      </c>
      <c r="C75" s="122"/>
      <c r="D75" s="396">
        <v>90600</v>
      </c>
      <c r="E75" s="396">
        <f t="shared" si="15"/>
        <v>11325</v>
      </c>
      <c r="F75" s="87">
        <f t="shared" si="16"/>
        <v>101925</v>
      </c>
      <c r="G75" s="547" t="s">
        <v>253</v>
      </c>
      <c r="I75" s="285"/>
      <c r="J75" s="285"/>
      <c r="K75" s="285"/>
      <c r="L75" s="285"/>
    </row>
    <row r="76" spans="1:12" s="231" customFormat="1" ht="15.75">
      <c r="A76" s="92" t="s">
        <v>63</v>
      </c>
      <c r="B76" s="93" t="s">
        <v>137</v>
      </c>
      <c r="C76" s="122"/>
      <c r="D76" s="396">
        <v>87650</v>
      </c>
      <c r="E76" s="396">
        <f t="shared" si="15"/>
        <v>10956.25</v>
      </c>
      <c r="F76" s="87">
        <f t="shared" si="16"/>
        <v>98606.25</v>
      </c>
      <c r="G76" s="547" t="s">
        <v>253</v>
      </c>
      <c r="I76" s="285"/>
      <c r="J76" s="285"/>
      <c r="K76" s="285"/>
      <c r="L76" s="285"/>
    </row>
    <row r="77" spans="1:12" s="231" customFormat="1" ht="16.5" thickBot="1">
      <c r="A77" s="123" t="s">
        <v>63</v>
      </c>
      <c r="B77" s="124" t="s">
        <v>138</v>
      </c>
      <c r="C77" s="125"/>
      <c r="D77" s="397">
        <v>89250</v>
      </c>
      <c r="E77" s="397">
        <f t="shared" si="15"/>
        <v>11156.25</v>
      </c>
      <c r="F77" s="314">
        <f t="shared" si="16"/>
        <v>100406.25</v>
      </c>
      <c r="G77" s="548" t="s">
        <v>253</v>
      </c>
      <c r="I77" s="285"/>
      <c r="J77" s="285"/>
      <c r="K77" s="285"/>
      <c r="L77" s="285"/>
    </row>
    <row r="78" spans="1:12" s="231" customFormat="1" ht="16.5" thickBot="1">
      <c r="A78" s="173"/>
      <c r="B78" s="174"/>
      <c r="C78" s="175"/>
      <c r="D78" s="176"/>
      <c r="E78" s="176"/>
      <c r="F78" s="131"/>
      <c r="G78" s="131"/>
      <c r="I78" s="285"/>
      <c r="J78" s="285"/>
      <c r="K78" s="285"/>
      <c r="L78" s="285"/>
    </row>
    <row r="79" spans="1:12" s="231" customFormat="1" ht="16.5" thickBot="1">
      <c r="A79" s="426" t="s">
        <v>139</v>
      </c>
      <c r="B79" s="427"/>
      <c r="C79" s="427"/>
      <c r="D79" s="427"/>
      <c r="E79" s="428"/>
      <c r="F79" s="481"/>
      <c r="G79" s="482"/>
      <c r="I79" s="285"/>
      <c r="J79" s="285"/>
      <c r="K79" s="285"/>
      <c r="L79" s="285"/>
    </row>
    <row r="80" spans="1:12" s="231" customFormat="1" ht="16.5" thickBot="1">
      <c r="A80" s="426" t="s">
        <v>140</v>
      </c>
      <c r="B80" s="428"/>
      <c r="C80" s="177"/>
      <c r="D80" s="429" t="s">
        <v>141</v>
      </c>
      <c r="E80" s="430"/>
      <c r="F80" s="172"/>
      <c r="G80" s="172"/>
      <c r="I80" s="285"/>
      <c r="J80" s="285"/>
      <c r="K80" s="285"/>
      <c r="L80" s="285"/>
    </row>
    <row r="81" spans="1:12" s="231" customFormat="1" ht="15.75">
      <c r="A81" s="178" t="s">
        <v>142</v>
      </c>
      <c r="B81" s="179" t="s">
        <v>143</v>
      </c>
      <c r="C81" s="171"/>
      <c r="D81" s="180" t="s">
        <v>142</v>
      </c>
      <c r="E81" s="180" t="s">
        <v>143</v>
      </c>
      <c r="F81" s="172"/>
      <c r="G81" s="172"/>
      <c r="I81" s="285"/>
      <c r="J81" s="285"/>
      <c r="K81" s="285"/>
      <c r="L81" s="285"/>
    </row>
    <row r="82" spans="1:12" s="231" customFormat="1" ht="15.75">
      <c r="A82" s="181" t="s">
        <v>144</v>
      </c>
      <c r="B82" s="182">
        <v>300</v>
      </c>
      <c r="C82" s="171"/>
      <c r="D82" s="122" t="s">
        <v>145</v>
      </c>
      <c r="E82" s="183">
        <v>300</v>
      </c>
      <c r="F82" s="172"/>
      <c r="G82" s="172"/>
      <c r="I82" s="285"/>
      <c r="J82" s="285"/>
      <c r="K82" s="285"/>
      <c r="L82" s="285"/>
    </row>
    <row r="83" spans="1:12" s="231" customFormat="1" ht="15.75">
      <c r="A83" s="181" t="s">
        <v>146</v>
      </c>
      <c r="B83" s="182">
        <v>400</v>
      </c>
      <c r="C83" s="171"/>
      <c r="D83" s="122" t="s">
        <v>147</v>
      </c>
      <c r="E83" s="183">
        <v>400</v>
      </c>
      <c r="F83" s="172"/>
      <c r="G83" s="172"/>
      <c r="I83" s="285"/>
      <c r="J83" s="285"/>
      <c r="K83" s="285"/>
      <c r="L83" s="285"/>
    </row>
    <row r="84" spans="1:12" s="231" customFormat="1" ht="15.75">
      <c r="A84" s="181" t="s">
        <v>148</v>
      </c>
      <c r="B84" s="182">
        <v>500</v>
      </c>
      <c r="C84" s="171"/>
      <c r="D84" s="122" t="s">
        <v>149</v>
      </c>
      <c r="E84" s="183">
        <v>500</v>
      </c>
      <c r="F84" s="172"/>
      <c r="G84" s="172"/>
      <c r="I84" s="285"/>
      <c r="J84" s="285"/>
      <c r="K84" s="285"/>
      <c r="L84" s="285"/>
    </row>
    <row r="85" spans="1:12" s="231" customFormat="1" ht="15.75">
      <c r="A85" s="181" t="s">
        <v>150</v>
      </c>
      <c r="B85" s="182">
        <v>600</v>
      </c>
      <c r="C85" s="171"/>
      <c r="D85" s="122" t="s">
        <v>151</v>
      </c>
      <c r="E85" s="183">
        <v>600</v>
      </c>
      <c r="F85" s="172"/>
      <c r="G85" s="172"/>
    </row>
    <row r="86" spans="1:12" s="231" customFormat="1" ht="15.75">
      <c r="A86" s="181" t="s">
        <v>152</v>
      </c>
      <c r="B86" s="182">
        <v>700</v>
      </c>
      <c r="C86" s="171"/>
      <c r="D86" s="122" t="s">
        <v>153</v>
      </c>
      <c r="E86" s="183">
        <v>700</v>
      </c>
      <c r="F86" s="172"/>
      <c r="G86" s="172"/>
    </row>
    <row r="87" spans="1:12" s="231" customFormat="1" ht="15.75">
      <c r="A87" s="181" t="s">
        <v>154</v>
      </c>
      <c r="B87" s="182">
        <v>800</v>
      </c>
      <c r="C87" s="171"/>
      <c r="D87" s="122" t="s">
        <v>155</v>
      </c>
      <c r="E87" s="183">
        <v>750</v>
      </c>
      <c r="F87" s="172"/>
      <c r="G87" s="172"/>
    </row>
    <row r="88" spans="1:12" s="231" customFormat="1" ht="15.75">
      <c r="A88" s="184" t="s">
        <v>156</v>
      </c>
      <c r="B88" s="185">
        <v>900</v>
      </c>
      <c r="C88" s="171"/>
      <c r="D88" s="122" t="s">
        <v>157</v>
      </c>
      <c r="E88" s="183">
        <v>800</v>
      </c>
      <c r="F88" s="172"/>
      <c r="G88" s="172"/>
    </row>
    <row r="89" spans="1:12" s="231" customFormat="1" ht="15.75">
      <c r="A89" s="165" t="s">
        <v>235</v>
      </c>
      <c r="B89" s="186"/>
      <c r="C89" s="171"/>
      <c r="D89" s="130"/>
      <c r="E89" s="187"/>
      <c r="F89" s="172"/>
      <c r="G89" s="172"/>
    </row>
    <row r="90" spans="1:12" s="231" customFormat="1" ht="15.75">
      <c r="A90" s="188" t="s">
        <v>159</v>
      </c>
      <c r="B90" s="189"/>
      <c r="C90" s="190"/>
      <c r="D90" s="190"/>
      <c r="E90" s="190"/>
      <c r="F90" s="190"/>
      <c r="G90" s="190"/>
    </row>
    <row r="91" spans="1:12" s="231" customFormat="1" ht="15.75">
      <c r="A91" s="188" t="s">
        <v>160</v>
      </c>
      <c r="B91" s="189"/>
      <c r="C91" s="190"/>
      <c r="D91" s="190"/>
      <c r="E91" s="190"/>
      <c r="F91" s="190"/>
      <c r="G91" s="190"/>
    </row>
    <row r="92" spans="1:12" s="96" customFormat="1">
      <c r="B92" s="191"/>
      <c r="C92" s="192"/>
      <c r="D92" s="192"/>
      <c r="E92" s="192"/>
      <c r="F92" s="192"/>
      <c r="G92" s="192"/>
    </row>
    <row r="93" spans="1:12" s="96" customFormat="1">
      <c r="B93" s="191"/>
      <c r="C93" s="192"/>
      <c r="D93" s="192"/>
      <c r="E93" s="192"/>
      <c r="F93" s="192"/>
      <c r="G93" s="192"/>
    </row>
    <row r="94" spans="1:12" s="96" customFormat="1">
      <c r="B94" s="191"/>
      <c r="C94" s="192"/>
      <c r="D94" s="192"/>
      <c r="E94" s="192"/>
      <c r="F94" s="192"/>
      <c r="G94" s="192"/>
    </row>
    <row r="95" spans="1:12" s="96" customFormat="1">
      <c r="B95" s="191"/>
      <c r="C95" s="192"/>
      <c r="D95" s="192"/>
      <c r="E95" s="192"/>
      <c r="F95" s="192"/>
      <c r="G95" s="192"/>
    </row>
    <row r="96" spans="1:12" s="96" customFormat="1">
      <c r="B96" s="191"/>
      <c r="C96" s="192"/>
      <c r="D96" s="192"/>
      <c r="E96" s="192"/>
      <c r="F96" s="192"/>
      <c r="G96" s="192"/>
    </row>
    <row r="97" spans="1:7" s="96" customFormat="1">
      <c r="B97" s="191"/>
      <c r="C97" s="192"/>
      <c r="D97" s="192"/>
      <c r="E97" s="192"/>
      <c r="F97" s="192"/>
      <c r="G97" s="192"/>
    </row>
    <row r="98" spans="1:7" s="96" customFormat="1">
      <c r="B98" s="191"/>
      <c r="C98" s="192"/>
      <c r="D98" s="192"/>
      <c r="E98" s="192"/>
      <c r="F98" s="192"/>
      <c r="G98" s="192"/>
    </row>
    <row r="99" spans="1:7" s="96" customFormat="1">
      <c r="B99" s="191"/>
      <c r="C99" s="192"/>
      <c r="D99" s="192"/>
      <c r="E99" s="192"/>
      <c r="F99" s="192"/>
      <c r="G99" s="192"/>
    </row>
    <row r="100" spans="1:7" s="96" customFormat="1">
      <c r="B100" s="191"/>
      <c r="C100" s="192"/>
      <c r="D100" s="192"/>
      <c r="E100" s="192"/>
      <c r="F100" s="192"/>
      <c r="G100" s="192"/>
    </row>
    <row r="101" spans="1:7" s="96" customFormat="1">
      <c r="B101" s="191"/>
      <c r="C101" s="192"/>
      <c r="D101" s="192"/>
      <c r="E101" s="192"/>
      <c r="F101" s="192"/>
      <c r="G101" s="192"/>
    </row>
    <row r="103" spans="1:7">
      <c r="A103" s="12"/>
      <c r="B103" s="12"/>
      <c r="C103" s="13"/>
      <c r="D103" s="13"/>
      <c r="E103" s="13"/>
      <c r="F103" s="9"/>
      <c r="G103" s="9"/>
    </row>
  </sheetData>
  <mergeCells count="18">
    <mergeCell ref="G1:G4"/>
    <mergeCell ref="A8:G8"/>
    <mergeCell ref="A9:B9"/>
    <mergeCell ref="A6:F6"/>
    <mergeCell ref="A7:F7"/>
    <mergeCell ref="A1:A4"/>
    <mergeCell ref="B1:F1"/>
    <mergeCell ref="B2:F2"/>
    <mergeCell ref="B3:F3"/>
    <mergeCell ref="B4:F4"/>
    <mergeCell ref="A37:G37"/>
    <mergeCell ref="A38:B38"/>
    <mergeCell ref="A66:B66"/>
    <mergeCell ref="A65:G65"/>
    <mergeCell ref="A80:B80"/>
    <mergeCell ref="D80:E80"/>
    <mergeCell ref="A79:E79"/>
    <mergeCell ref="F79:G79"/>
  </mergeCells>
  <pageMargins left="0.7" right="0.7" top="0.46" bottom="0.75" header="0.3" footer="0.3"/>
  <pageSetup scale="45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topLeftCell="A56" workbookViewId="0">
      <selection activeCell="D73" sqref="D73"/>
    </sheetView>
  </sheetViews>
  <sheetFormatPr defaultColWidth="14.85546875" defaultRowHeight="15"/>
  <cols>
    <col min="1" max="1" width="28.5703125" customWidth="1"/>
    <col min="2" max="2" width="22.7109375" style="1" customWidth="1"/>
    <col min="3" max="3" width="14.85546875" style="2"/>
    <col min="4" max="4" width="27.7109375" style="2" customWidth="1"/>
    <col min="5" max="5" width="14.85546875" style="2"/>
    <col min="6" max="6" width="33.85546875" style="2" customWidth="1"/>
    <col min="7" max="7" width="14.85546875" style="2"/>
    <col min="8" max="8" width="20.7109375" style="2" customWidth="1"/>
    <col min="9" max="9" width="19.28515625" style="2" customWidth="1"/>
  </cols>
  <sheetData>
    <row r="1" spans="1:15" ht="35.25">
      <c r="A1" s="421"/>
      <c r="B1" s="439" t="s">
        <v>0</v>
      </c>
      <c r="C1" s="439"/>
      <c r="D1" s="439"/>
      <c r="E1" s="439"/>
      <c r="F1" s="439"/>
      <c r="G1" s="439"/>
      <c r="H1" s="439"/>
      <c r="I1" s="421"/>
    </row>
    <row r="2" spans="1:15">
      <c r="A2" s="421"/>
      <c r="B2" s="424" t="s">
        <v>1</v>
      </c>
      <c r="C2" s="424"/>
      <c r="D2" s="424"/>
      <c r="E2" s="424"/>
      <c r="F2" s="424"/>
      <c r="G2" s="424"/>
      <c r="H2" s="424"/>
      <c r="I2" s="421"/>
    </row>
    <row r="3" spans="1:15">
      <c r="A3" s="421"/>
      <c r="B3" s="510" t="s">
        <v>2</v>
      </c>
      <c r="C3" s="510"/>
      <c r="D3" s="510"/>
      <c r="E3" s="510"/>
      <c r="F3" s="510"/>
      <c r="G3" s="510"/>
      <c r="H3" s="510"/>
      <c r="I3" s="421"/>
    </row>
    <row r="4" spans="1:15">
      <c r="A4" s="421"/>
      <c r="B4" s="424" t="s">
        <v>3</v>
      </c>
      <c r="C4" s="424"/>
      <c r="D4" s="424"/>
      <c r="E4" s="424"/>
      <c r="F4" s="424"/>
      <c r="G4" s="424"/>
      <c r="H4" s="424"/>
      <c r="I4" s="421"/>
    </row>
    <row r="5" spans="1:15" ht="15.75" thickBot="1"/>
    <row r="6" spans="1:15" ht="15.75" thickBot="1">
      <c r="A6" s="488" t="s">
        <v>197</v>
      </c>
      <c r="B6" s="489"/>
      <c r="C6" s="489"/>
      <c r="D6" s="489"/>
      <c r="E6" s="489"/>
      <c r="F6" s="489"/>
      <c r="G6" s="489"/>
      <c r="H6" s="31" t="s">
        <v>202</v>
      </c>
      <c r="I6" s="33"/>
    </row>
    <row r="7" spans="1:15" ht="15.75" thickBot="1">
      <c r="A7" s="488" t="s">
        <v>249</v>
      </c>
      <c r="B7" s="489"/>
      <c r="C7" s="489"/>
      <c r="D7" s="489"/>
      <c r="E7" s="489"/>
      <c r="F7" s="489"/>
      <c r="G7" s="489"/>
      <c r="H7" s="4" t="s">
        <v>266</v>
      </c>
      <c r="I7" s="34"/>
    </row>
    <row r="8" spans="1:15">
      <c r="A8" s="506" t="s">
        <v>199</v>
      </c>
      <c r="B8" s="507"/>
      <c r="C8" s="507"/>
      <c r="D8" s="507"/>
      <c r="E8" s="507"/>
      <c r="F8" s="507"/>
      <c r="G8" s="507"/>
      <c r="H8" s="507"/>
      <c r="I8" s="35"/>
    </row>
    <row r="9" spans="1:15" s="62" customFormat="1" ht="15.75">
      <c r="A9" s="467" t="s">
        <v>7</v>
      </c>
      <c r="B9" s="467"/>
      <c r="C9" s="61" t="s">
        <v>8</v>
      </c>
      <c r="D9" s="61" t="s">
        <v>200</v>
      </c>
      <c r="E9" s="61" t="s">
        <v>11</v>
      </c>
      <c r="F9" s="61" t="s">
        <v>201</v>
      </c>
      <c r="G9" s="508"/>
      <c r="H9" s="509"/>
    </row>
    <row r="10" spans="1:15" s="231" customFormat="1" ht="15.75">
      <c r="A10" s="92" t="s">
        <v>15</v>
      </c>
      <c r="B10" s="93" t="s">
        <v>16</v>
      </c>
      <c r="C10" s="94" t="s">
        <v>17</v>
      </c>
      <c r="D10" s="82">
        <v>78980</v>
      </c>
      <c r="E10" s="82">
        <f t="shared" ref="E10:E14" si="0">D10*12.5%</f>
        <v>9872.5</v>
      </c>
      <c r="F10" s="87">
        <f>D10+E10</f>
        <v>88852.5</v>
      </c>
      <c r="G10" s="490" t="s">
        <v>253</v>
      </c>
      <c r="H10" s="505"/>
    </row>
    <row r="11" spans="1:15" s="231" customFormat="1" ht="15.75">
      <c r="A11" s="92" t="s">
        <v>15</v>
      </c>
      <c r="B11" s="93" t="s">
        <v>24</v>
      </c>
      <c r="C11" s="94" t="s">
        <v>25</v>
      </c>
      <c r="D11" s="82"/>
      <c r="E11" s="82"/>
      <c r="F11" s="87"/>
      <c r="G11" s="490"/>
      <c r="H11" s="505"/>
    </row>
    <row r="12" spans="1:15" s="231" customFormat="1" ht="15.75">
      <c r="A12" s="92" t="s">
        <v>15</v>
      </c>
      <c r="B12" s="93" t="s">
        <v>20</v>
      </c>
      <c r="C12" s="94" t="s">
        <v>21</v>
      </c>
      <c r="D12" s="82"/>
      <c r="E12" s="82"/>
      <c r="F12" s="87"/>
      <c r="G12" s="490"/>
      <c r="H12" s="505"/>
      <c r="L12" s="284"/>
      <c r="M12" s="285"/>
      <c r="N12" s="285"/>
      <c r="O12" s="285"/>
    </row>
    <row r="13" spans="1:15" s="231" customFormat="1" ht="15.75">
      <c r="A13" s="92" t="s">
        <v>15</v>
      </c>
      <c r="B13" s="93" t="s">
        <v>22</v>
      </c>
      <c r="C13" s="94" t="s">
        <v>23</v>
      </c>
      <c r="D13" s="82"/>
      <c r="E13" s="82"/>
      <c r="F13" s="87"/>
      <c r="G13" s="490"/>
      <c r="H13" s="505"/>
      <c r="L13" s="284"/>
      <c r="M13" s="285"/>
      <c r="N13" s="285"/>
      <c r="O13" s="285"/>
    </row>
    <row r="14" spans="1:15" s="231" customFormat="1" ht="15.75">
      <c r="A14" s="92" t="s">
        <v>15</v>
      </c>
      <c r="B14" s="93" t="s">
        <v>18</v>
      </c>
      <c r="C14" s="94" t="s">
        <v>19</v>
      </c>
      <c r="D14" s="82">
        <v>79780</v>
      </c>
      <c r="E14" s="82">
        <f t="shared" si="0"/>
        <v>9972.5</v>
      </c>
      <c r="F14" s="87">
        <f t="shared" ref="F14:F28" si="1">D14+E14</f>
        <v>89752.5</v>
      </c>
      <c r="G14" s="490" t="s">
        <v>253</v>
      </c>
      <c r="H14" s="505"/>
      <c r="L14" s="284"/>
      <c r="M14" s="285"/>
      <c r="N14" s="285"/>
      <c r="O14" s="285"/>
    </row>
    <row r="15" spans="1:15" s="286" customFormat="1" ht="15.75">
      <c r="A15" s="92" t="s">
        <v>26</v>
      </c>
      <c r="B15" s="93" t="s">
        <v>27</v>
      </c>
      <c r="C15" s="94" t="s">
        <v>23</v>
      </c>
      <c r="D15" s="82"/>
      <c r="E15" s="82"/>
      <c r="F15" s="87"/>
      <c r="G15" s="490"/>
      <c r="H15" s="505"/>
      <c r="L15" s="287"/>
      <c r="M15" s="288"/>
      <c r="N15" s="288"/>
      <c r="O15" s="288"/>
    </row>
    <row r="16" spans="1:15" s="231" customFormat="1" ht="15.75">
      <c r="A16" s="92" t="s">
        <v>32</v>
      </c>
      <c r="B16" s="93" t="s">
        <v>33</v>
      </c>
      <c r="C16" s="94" t="s">
        <v>34</v>
      </c>
      <c r="D16" s="82"/>
      <c r="E16" s="82"/>
      <c r="F16" s="87"/>
      <c r="G16" s="490"/>
      <c r="H16" s="505"/>
      <c r="L16" s="285"/>
      <c r="M16" s="285"/>
      <c r="N16" s="285"/>
      <c r="O16" s="285"/>
    </row>
    <row r="17" spans="1:15" s="231" customFormat="1" ht="15.75">
      <c r="A17" s="92" t="s">
        <v>35</v>
      </c>
      <c r="B17" s="93" t="s">
        <v>36</v>
      </c>
      <c r="C17" s="94" t="s">
        <v>37</v>
      </c>
      <c r="D17" s="82"/>
      <c r="E17" s="82"/>
      <c r="F17" s="87"/>
      <c r="G17" s="490"/>
      <c r="H17" s="505"/>
      <c r="L17" s="285"/>
      <c r="M17" s="285"/>
      <c r="N17" s="285"/>
      <c r="O17" s="285"/>
    </row>
    <row r="18" spans="1:15" s="231" customFormat="1" ht="15.75">
      <c r="A18" s="92" t="s">
        <v>35</v>
      </c>
      <c r="B18" s="93" t="s">
        <v>38</v>
      </c>
      <c r="C18" s="94" t="s">
        <v>39</v>
      </c>
      <c r="D18" s="82"/>
      <c r="E18" s="82"/>
      <c r="F18" s="87"/>
      <c r="G18" s="490"/>
      <c r="H18" s="505"/>
      <c r="L18" s="285"/>
      <c r="M18" s="285"/>
      <c r="N18" s="285"/>
      <c r="O18" s="285"/>
    </row>
    <row r="19" spans="1:15" s="231" customFormat="1" ht="15.75">
      <c r="A19" s="92" t="s">
        <v>28</v>
      </c>
      <c r="B19" s="93" t="s">
        <v>29</v>
      </c>
      <c r="C19" s="94" t="s">
        <v>19</v>
      </c>
      <c r="D19" s="82"/>
      <c r="E19" s="82"/>
      <c r="F19" s="87"/>
      <c r="G19" s="490"/>
      <c r="H19" s="505"/>
      <c r="L19" s="285"/>
      <c r="M19" s="285"/>
      <c r="N19" s="285"/>
      <c r="O19" s="285"/>
    </row>
    <row r="20" spans="1:15" s="231" customFormat="1" ht="15.75">
      <c r="A20" s="92" t="s">
        <v>30</v>
      </c>
      <c r="B20" s="93" t="s">
        <v>31</v>
      </c>
      <c r="C20" s="94" t="s">
        <v>23</v>
      </c>
      <c r="D20" s="82"/>
      <c r="E20" s="82"/>
      <c r="F20" s="87"/>
      <c r="G20" s="490"/>
      <c r="H20" s="505"/>
      <c r="L20" s="285"/>
      <c r="M20" s="285"/>
      <c r="N20" s="285"/>
      <c r="O20" s="285"/>
    </row>
    <row r="21" spans="1:15" s="231" customFormat="1" ht="15.75">
      <c r="A21" s="105" t="s">
        <v>59</v>
      </c>
      <c r="B21" s="93" t="s">
        <v>60</v>
      </c>
      <c r="C21" s="94" t="s">
        <v>19</v>
      </c>
      <c r="D21" s="82">
        <v>87930</v>
      </c>
      <c r="E21" s="82">
        <f t="shared" ref="E21:E28" si="2">D21*12.5%</f>
        <v>10991.25</v>
      </c>
      <c r="F21" s="87">
        <f t="shared" si="1"/>
        <v>98921.25</v>
      </c>
      <c r="G21" s="490" t="s">
        <v>253</v>
      </c>
      <c r="H21" s="505"/>
      <c r="L21" s="284"/>
      <c r="M21" s="285"/>
      <c r="N21" s="285"/>
      <c r="O21" s="285"/>
    </row>
    <row r="22" spans="1:15" s="231" customFormat="1" ht="15.75">
      <c r="A22" s="105" t="s">
        <v>40</v>
      </c>
      <c r="B22" s="93" t="s">
        <v>41</v>
      </c>
      <c r="C22" s="94" t="s">
        <v>23</v>
      </c>
      <c r="D22" s="82">
        <v>84180</v>
      </c>
      <c r="E22" s="82">
        <f t="shared" si="2"/>
        <v>10522.5</v>
      </c>
      <c r="F22" s="87">
        <f t="shared" si="1"/>
        <v>94702.5</v>
      </c>
      <c r="G22" s="490" t="s">
        <v>253</v>
      </c>
      <c r="H22" s="505"/>
      <c r="L22" s="284"/>
      <c r="M22" s="285"/>
      <c r="N22" s="285"/>
      <c r="O22" s="285"/>
    </row>
    <row r="23" spans="1:15" s="231" customFormat="1" ht="15.75">
      <c r="A23" s="105" t="s">
        <v>40</v>
      </c>
      <c r="B23" s="93" t="s">
        <v>42</v>
      </c>
      <c r="C23" s="94" t="s">
        <v>43</v>
      </c>
      <c r="D23" s="82">
        <v>88130</v>
      </c>
      <c r="E23" s="82">
        <f t="shared" si="2"/>
        <v>11016.25</v>
      </c>
      <c r="F23" s="87">
        <f t="shared" si="1"/>
        <v>99146.25</v>
      </c>
      <c r="G23" s="494" t="s">
        <v>253</v>
      </c>
      <c r="H23" s="499"/>
      <c r="L23" s="284"/>
      <c r="M23" s="285"/>
      <c r="N23" s="285"/>
      <c r="O23" s="285"/>
    </row>
    <row r="24" spans="1:15" s="231" customFormat="1" ht="15.75">
      <c r="A24" s="105" t="s">
        <v>59</v>
      </c>
      <c r="B24" s="93" t="s">
        <v>61</v>
      </c>
      <c r="C24" s="94" t="s">
        <v>62</v>
      </c>
      <c r="D24" s="82"/>
      <c r="E24" s="82"/>
      <c r="F24" s="87"/>
      <c r="G24" s="494"/>
      <c r="H24" s="499"/>
      <c r="L24" s="284"/>
      <c r="M24" s="285"/>
      <c r="N24" s="285"/>
      <c r="O24" s="285"/>
    </row>
    <row r="25" spans="1:15" s="231" customFormat="1" ht="15.75">
      <c r="A25" s="105" t="s">
        <v>40</v>
      </c>
      <c r="B25" s="93" t="s">
        <v>44</v>
      </c>
      <c r="C25" s="94" t="s">
        <v>45</v>
      </c>
      <c r="D25" s="82">
        <v>84100</v>
      </c>
      <c r="E25" s="82">
        <f t="shared" si="2"/>
        <v>10512.5</v>
      </c>
      <c r="F25" s="87">
        <f t="shared" si="1"/>
        <v>94612.5</v>
      </c>
      <c r="G25" s="494" t="s">
        <v>253</v>
      </c>
      <c r="H25" s="499"/>
      <c r="L25" s="284"/>
      <c r="M25" s="285"/>
      <c r="N25" s="285"/>
      <c r="O25" s="285"/>
    </row>
    <row r="26" spans="1:15" s="231" customFormat="1" ht="15.75">
      <c r="A26" s="105" t="s">
        <v>40</v>
      </c>
      <c r="B26" s="93" t="s">
        <v>46</v>
      </c>
      <c r="C26" s="94" t="s">
        <v>45</v>
      </c>
      <c r="D26" s="82">
        <v>84480</v>
      </c>
      <c r="E26" s="82">
        <f t="shared" si="2"/>
        <v>10560</v>
      </c>
      <c r="F26" s="87">
        <f t="shared" si="1"/>
        <v>95040</v>
      </c>
      <c r="G26" s="494" t="s">
        <v>253</v>
      </c>
      <c r="H26" s="499"/>
      <c r="L26" s="284"/>
      <c r="M26" s="285"/>
      <c r="N26" s="285"/>
      <c r="O26" s="285"/>
    </row>
    <row r="27" spans="1:15" s="231" customFormat="1" ht="15.75">
      <c r="A27" s="105" t="s">
        <v>40</v>
      </c>
      <c r="B27" s="93" t="s">
        <v>47</v>
      </c>
      <c r="C27" s="94" t="s">
        <v>233</v>
      </c>
      <c r="D27" s="82">
        <v>85780</v>
      </c>
      <c r="E27" s="82">
        <f t="shared" si="2"/>
        <v>10722.5</v>
      </c>
      <c r="F27" s="87">
        <f t="shared" si="1"/>
        <v>96502.5</v>
      </c>
      <c r="G27" s="494" t="s">
        <v>253</v>
      </c>
      <c r="H27" s="499"/>
      <c r="L27" s="284"/>
      <c r="M27" s="285"/>
      <c r="N27" s="285"/>
      <c r="O27" s="285"/>
    </row>
    <row r="28" spans="1:15" s="231" customFormat="1" ht="15.75">
      <c r="A28" s="105" t="s">
        <v>40</v>
      </c>
      <c r="B28" s="93" t="s">
        <v>49</v>
      </c>
      <c r="C28" s="94" t="s">
        <v>233</v>
      </c>
      <c r="D28" s="82">
        <v>84700</v>
      </c>
      <c r="E28" s="82">
        <f t="shared" si="2"/>
        <v>10587.5</v>
      </c>
      <c r="F28" s="87">
        <f t="shared" si="1"/>
        <v>95287.5</v>
      </c>
      <c r="G28" s="494" t="s">
        <v>253</v>
      </c>
      <c r="H28" s="498"/>
      <c r="L28" s="284"/>
      <c r="M28" s="285"/>
      <c r="N28" s="285"/>
      <c r="O28" s="285"/>
    </row>
    <row r="29" spans="1:15" s="231" customFormat="1" ht="15.75">
      <c r="A29" s="105" t="s">
        <v>40</v>
      </c>
      <c r="B29" s="93" t="s">
        <v>50</v>
      </c>
      <c r="C29" s="94" t="s">
        <v>51</v>
      </c>
      <c r="D29" s="82"/>
      <c r="E29" s="82"/>
      <c r="F29" s="87"/>
      <c r="G29" s="494"/>
      <c r="H29" s="498"/>
      <c r="L29" s="284"/>
      <c r="M29" s="285"/>
      <c r="N29" s="285"/>
      <c r="O29" s="285"/>
    </row>
    <row r="30" spans="1:15" s="231" customFormat="1" ht="15.75">
      <c r="A30" s="105" t="s">
        <v>40</v>
      </c>
      <c r="B30" s="93" t="s">
        <v>52</v>
      </c>
      <c r="C30" s="94" t="s">
        <v>53</v>
      </c>
      <c r="D30" s="82"/>
      <c r="E30" s="82"/>
      <c r="F30" s="87"/>
      <c r="G30" s="494"/>
      <c r="H30" s="498"/>
      <c r="L30" s="284"/>
      <c r="M30" s="285"/>
      <c r="N30" s="285"/>
      <c r="O30" s="285"/>
    </row>
    <row r="31" spans="1:15" s="231" customFormat="1" ht="15.75">
      <c r="A31" s="105" t="s">
        <v>40</v>
      </c>
      <c r="B31" s="93" t="s">
        <v>54</v>
      </c>
      <c r="C31" s="94" t="s">
        <v>43</v>
      </c>
      <c r="D31" s="82"/>
      <c r="E31" s="82"/>
      <c r="F31" s="87"/>
      <c r="G31" s="494"/>
      <c r="H31" s="498"/>
      <c r="L31" s="284"/>
      <c r="M31" s="285"/>
      <c r="N31" s="285"/>
      <c r="O31" s="285"/>
    </row>
    <row r="32" spans="1:15" s="286" customFormat="1" ht="15.75">
      <c r="A32" s="105" t="s">
        <v>40</v>
      </c>
      <c r="B32" s="93" t="s">
        <v>55</v>
      </c>
      <c r="C32" s="94" t="s">
        <v>56</v>
      </c>
      <c r="D32" s="82"/>
      <c r="E32" s="82"/>
      <c r="F32" s="87"/>
      <c r="G32" s="494"/>
      <c r="H32" s="498"/>
      <c r="L32" s="287"/>
      <c r="M32" s="288"/>
      <c r="N32" s="288"/>
      <c r="O32" s="288"/>
    </row>
    <row r="33" spans="1:237" s="231" customFormat="1" ht="15.75">
      <c r="A33" s="105" t="s">
        <v>40</v>
      </c>
      <c r="B33" s="93" t="s">
        <v>57</v>
      </c>
      <c r="C33" s="94" t="s">
        <v>58</v>
      </c>
      <c r="D33" s="82"/>
      <c r="E33" s="82"/>
      <c r="F33" s="87"/>
      <c r="G33" s="494"/>
      <c r="H33" s="499"/>
      <c r="L33" s="284"/>
      <c r="M33" s="285"/>
      <c r="N33" s="285"/>
      <c r="O33" s="285"/>
    </row>
    <row r="34" spans="1:237" s="231" customFormat="1" ht="15.75">
      <c r="A34" s="92" t="s">
        <v>63</v>
      </c>
      <c r="B34" s="93" t="s">
        <v>64</v>
      </c>
      <c r="C34" s="94"/>
      <c r="D34" s="82"/>
      <c r="E34" s="82"/>
      <c r="F34" s="87"/>
      <c r="G34" s="494"/>
      <c r="H34" s="499"/>
      <c r="L34" s="285"/>
      <c r="M34" s="285"/>
      <c r="N34" s="285"/>
      <c r="O34" s="285"/>
    </row>
    <row r="35" spans="1:237" s="231" customFormat="1" ht="15.75">
      <c r="A35" s="92" t="s">
        <v>63</v>
      </c>
      <c r="B35" s="93" t="s">
        <v>65</v>
      </c>
      <c r="C35" s="94"/>
      <c r="D35" s="82"/>
      <c r="E35" s="82"/>
      <c r="F35" s="87"/>
      <c r="G35" s="494"/>
      <c r="H35" s="499"/>
      <c r="L35" s="285"/>
      <c r="M35" s="285"/>
      <c r="N35" s="285"/>
      <c r="O35" s="285"/>
    </row>
    <row r="36" spans="1:237" s="285" customFormat="1" ht="15.75">
      <c r="A36" s="301"/>
      <c r="B36" s="93"/>
      <c r="C36" s="94"/>
      <c r="D36" s="302"/>
      <c r="E36" s="78"/>
      <c r="F36" s="78"/>
      <c r="G36" s="78"/>
      <c r="H36" s="78"/>
      <c r="I36" s="131"/>
      <c r="IC36" s="231"/>
    </row>
    <row r="37" spans="1:237" s="231" customFormat="1" ht="20.25">
      <c r="A37" s="500" t="s">
        <v>265</v>
      </c>
      <c r="B37" s="501"/>
      <c r="C37" s="501"/>
      <c r="D37" s="501"/>
      <c r="E37" s="501"/>
      <c r="F37" s="501"/>
      <c r="G37" s="501"/>
      <c r="H37" s="502"/>
      <c r="I37" s="303"/>
      <c r="M37" s="285"/>
      <c r="N37" s="285"/>
      <c r="O37" s="285"/>
      <c r="P37" s="285"/>
    </row>
    <row r="38" spans="1:237" s="289" customFormat="1" ht="15.75">
      <c r="A38" s="438" t="s">
        <v>7</v>
      </c>
      <c r="B38" s="438"/>
      <c r="C38" s="167" t="s">
        <v>8</v>
      </c>
      <c r="D38" s="167" t="s">
        <v>200</v>
      </c>
      <c r="E38" s="167" t="s">
        <v>11</v>
      </c>
      <c r="F38" s="167" t="s">
        <v>201</v>
      </c>
      <c r="G38" s="438"/>
      <c r="H38" s="438"/>
      <c r="I38" s="290"/>
      <c r="M38" s="165"/>
      <c r="N38" s="165"/>
      <c r="O38" s="165"/>
      <c r="P38" s="165"/>
    </row>
    <row r="39" spans="1:237" s="177" customFormat="1" ht="15.75">
      <c r="A39" s="304" t="s">
        <v>26</v>
      </c>
      <c r="B39" s="305" t="s">
        <v>67</v>
      </c>
      <c r="C39" s="306" t="s">
        <v>68</v>
      </c>
      <c r="D39" s="81"/>
      <c r="E39" s="81"/>
      <c r="F39" s="307"/>
      <c r="G39" s="503"/>
      <c r="H39" s="504"/>
      <c r="I39" s="131"/>
      <c r="M39" s="290"/>
      <c r="N39" s="290"/>
      <c r="O39" s="290"/>
      <c r="P39" s="290"/>
    </row>
    <row r="40" spans="1:237" s="177" customFormat="1" ht="15.75">
      <c r="A40" s="92" t="s">
        <v>69</v>
      </c>
      <c r="B40" s="93" t="s">
        <v>70</v>
      </c>
      <c r="C40" s="117" t="s">
        <v>71</v>
      </c>
      <c r="D40" s="81"/>
      <c r="E40" s="82"/>
      <c r="F40" s="87"/>
      <c r="G40" s="494"/>
      <c r="H40" s="495"/>
      <c r="I40" s="131"/>
      <c r="M40" s="290"/>
      <c r="N40" s="290"/>
      <c r="O40" s="290"/>
      <c r="P40" s="290"/>
    </row>
    <row r="41" spans="1:237" s="177" customFormat="1" ht="15.75">
      <c r="A41" s="92" t="s">
        <v>72</v>
      </c>
      <c r="B41" s="120" t="s">
        <v>73</v>
      </c>
      <c r="C41" s="117" t="s">
        <v>74</v>
      </c>
      <c r="D41" s="82"/>
      <c r="E41" s="82"/>
      <c r="F41" s="87"/>
      <c r="G41" s="494"/>
      <c r="H41" s="495"/>
      <c r="I41" s="131"/>
      <c r="M41" s="290"/>
      <c r="N41" s="290"/>
      <c r="O41" s="290"/>
      <c r="P41" s="290"/>
    </row>
    <row r="42" spans="1:237" s="231" customFormat="1" ht="15.75">
      <c r="A42" s="92" t="s">
        <v>75</v>
      </c>
      <c r="B42" s="93" t="s">
        <v>76</v>
      </c>
      <c r="C42" s="117" t="s">
        <v>77</v>
      </c>
      <c r="D42" s="82">
        <v>91335</v>
      </c>
      <c r="E42" s="82">
        <f t="shared" ref="E42:E43" si="3">D42*12.5%</f>
        <v>11416.875</v>
      </c>
      <c r="F42" s="87">
        <f t="shared" ref="F42:F43" si="4">D42+E42</f>
        <v>102751.875</v>
      </c>
      <c r="G42" s="494" t="s">
        <v>253</v>
      </c>
      <c r="H42" s="495"/>
      <c r="I42" s="131"/>
      <c r="M42" s="285"/>
      <c r="N42" s="285"/>
      <c r="O42" s="285"/>
      <c r="P42" s="285"/>
    </row>
    <row r="43" spans="1:237" s="286" customFormat="1" ht="15.75">
      <c r="A43" s="92" t="s">
        <v>75</v>
      </c>
      <c r="B43" s="93" t="s">
        <v>78</v>
      </c>
      <c r="C43" s="117" t="s">
        <v>43</v>
      </c>
      <c r="D43" s="82">
        <v>90585</v>
      </c>
      <c r="E43" s="82">
        <f t="shared" si="3"/>
        <v>11323.125</v>
      </c>
      <c r="F43" s="87">
        <f t="shared" si="4"/>
        <v>101908.125</v>
      </c>
      <c r="G43" s="494" t="s">
        <v>253</v>
      </c>
      <c r="H43" s="495"/>
      <c r="I43" s="131"/>
      <c r="M43" s="288"/>
      <c r="N43" s="288"/>
      <c r="O43" s="288"/>
      <c r="P43" s="288"/>
    </row>
    <row r="44" spans="1:237" s="231" customFormat="1" ht="15.75">
      <c r="A44" s="92" t="s">
        <v>79</v>
      </c>
      <c r="B44" s="93" t="s">
        <v>80</v>
      </c>
      <c r="C44" s="117" t="s">
        <v>43</v>
      </c>
      <c r="D44" s="82"/>
      <c r="E44" s="82"/>
      <c r="F44" s="87"/>
      <c r="G44" s="494"/>
      <c r="H44" s="495"/>
      <c r="I44" s="131"/>
      <c r="M44" s="285"/>
      <c r="N44" s="285"/>
      <c r="O44" s="285"/>
      <c r="P44" s="285"/>
    </row>
    <row r="45" spans="1:237" s="231" customFormat="1" ht="15.75">
      <c r="A45" s="92" t="s">
        <v>75</v>
      </c>
      <c r="B45" s="93" t="s">
        <v>81</v>
      </c>
      <c r="C45" s="117" t="s">
        <v>43</v>
      </c>
      <c r="D45" s="82"/>
      <c r="E45" s="82"/>
      <c r="F45" s="87"/>
      <c r="G45" s="494"/>
      <c r="H45" s="495"/>
      <c r="I45" s="131"/>
      <c r="M45" s="285"/>
      <c r="N45" s="285"/>
      <c r="O45" s="285"/>
      <c r="P45" s="285"/>
    </row>
    <row r="46" spans="1:237" s="231" customFormat="1" ht="15.75">
      <c r="A46" s="92" t="s">
        <v>82</v>
      </c>
      <c r="B46" s="93" t="s">
        <v>83</v>
      </c>
      <c r="C46" s="117" t="s">
        <v>84</v>
      </c>
      <c r="D46" s="82"/>
      <c r="E46" s="82"/>
      <c r="F46" s="87"/>
      <c r="G46" s="494"/>
      <c r="H46" s="495"/>
      <c r="I46" s="131"/>
      <c r="M46" s="285"/>
      <c r="N46" s="285"/>
      <c r="O46" s="285"/>
      <c r="P46" s="285"/>
    </row>
    <row r="47" spans="1:237" s="231" customFormat="1" ht="15.75">
      <c r="A47" s="92" t="s">
        <v>91</v>
      </c>
      <c r="B47" s="93" t="s">
        <v>92</v>
      </c>
      <c r="C47" s="117" t="s">
        <v>93</v>
      </c>
      <c r="D47" s="82"/>
      <c r="E47" s="82"/>
      <c r="F47" s="87"/>
      <c r="G47" s="494"/>
      <c r="H47" s="495"/>
      <c r="I47" s="131"/>
      <c r="M47" s="285"/>
      <c r="N47" s="285"/>
      <c r="O47" s="285"/>
      <c r="P47" s="285"/>
    </row>
    <row r="48" spans="1:237" s="286" customFormat="1" ht="15.75">
      <c r="A48" s="92" t="s">
        <v>94</v>
      </c>
      <c r="B48" s="93" t="s">
        <v>95</v>
      </c>
      <c r="C48" s="121" t="s">
        <v>96</v>
      </c>
      <c r="D48" s="82"/>
      <c r="E48" s="82"/>
      <c r="F48" s="87"/>
      <c r="G48" s="494"/>
      <c r="H48" s="495"/>
      <c r="I48" s="131"/>
      <c r="M48" s="288"/>
      <c r="N48" s="288"/>
      <c r="O48" s="288"/>
      <c r="P48" s="288"/>
    </row>
    <row r="49" spans="1:16" s="286" customFormat="1" ht="15.75">
      <c r="A49" s="92" t="s">
        <v>94</v>
      </c>
      <c r="B49" s="93" t="s">
        <v>97</v>
      </c>
      <c r="C49" s="121" t="s">
        <v>98</v>
      </c>
      <c r="D49" s="82"/>
      <c r="E49" s="82"/>
      <c r="F49" s="87"/>
      <c r="G49" s="494"/>
      <c r="H49" s="495"/>
      <c r="I49" s="131"/>
      <c r="M49" s="288"/>
      <c r="N49" s="288"/>
      <c r="O49" s="288"/>
      <c r="P49" s="288"/>
    </row>
    <row r="50" spans="1:16" s="231" customFormat="1" ht="15.75">
      <c r="A50" s="92" t="s">
        <v>99</v>
      </c>
      <c r="B50" s="93" t="s">
        <v>100</v>
      </c>
      <c r="C50" s="121" t="s">
        <v>101</v>
      </c>
      <c r="D50" s="83"/>
      <c r="E50" s="82"/>
      <c r="F50" s="87"/>
      <c r="G50" s="494"/>
      <c r="H50" s="495"/>
      <c r="I50" s="131"/>
      <c r="M50" s="285"/>
      <c r="N50" s="285"/>
      <c r="O50" s="285"/>
      <c r="P50" s="285"/>
    </row>
    <row r="51" spans="1:16" s="231" customFormat="1" ht="15.75">
      <c r="A51" s="92" t="s">
        <v>99</v>
      </c>
      <c r="B51" s="93" t="s">
        <v>102</v>
      </c>
      <c r="C51" s="121" t="s">
        <v>101</v>
      </c>
      <c r="D51" s="83"/>
      <c r="E51" s="82"/>
      <c r="F51" s="87"/>
      <c r="G51" s="494"/>
      <c r="H51" s="495"/>
      <c r="I51" s="131"/>
      <c r="M51" s="285"/>
      <c r="N51" s="285"/>
      <c r="O51" s="285"/>
      <c r="P51" s="285"/>
    </row>
    <row r="52" spans="1:16" s="231" customFormat="1" ht="15.75">
      <c r="A52" s="92" t="s">
        <v>105</v>
      </c>
      <c r="B52" s="93" t="s">
        <v>106</v>
      </c>
      <c r="C52" s="121" t="s">
        <v>107</v>
      </c>
      <c r="D52" s="82"/>
      <c r="E52" s="82"/>
      <c r="F52" s="87"/>
      <c r="G52" s="494"/>
      <c r="H52" s="495"/>
      <c r="I52" s="131"/>
      <c r="M52" s="285"/>
      <c r="N52" s="285"/>
      <c r="O52" s="285"/>
      <c r="P52" s="285"/>
    </row>
    <row r="53" spans="1:16" s="231" customFormat="1" ht="15.75">
      <c r="A53" s="92" t="s">
        <v>108</v>
      </c>
      <c r="B53" s="93" t="s">
        <v>109</v>
      </c>
      <c r="C53" s="121" t="s">
        <v>110</v>
      </c>
      <c r="D53" s="82"/>
      <c r="E53" s="82"/>
      <c r="F53" s="87"/>
      <c r="G53" s="494"/>
      <c r="H53" s="495"/>
      <c r="I53" s="131"/>
      <c r="M53" s="285"/>
      <c r="N53" s="285"/>
      <c r="O53" s="285"/>
      <c r="P53" s="285"/>
    </row>
    <row r="54" spans="1:16" s="231" customFormat="1" ht="15.75">
      <c r="A54" s="92" t="s">
        <v>108</v>
      </c>
      <c r="B54" s="93" t="s">
        <v>111</v>
      </c>
      <c r="C54" s="94" t="s">
        <v>98</v>
      </c>
      <c r="D54" s="78"/>
      <c r="E54" s="82"/>
      <c r="F54" s="87"/>
      <c r="G54" s="494"/>
      <c r="H54" s="495"/>
      <c r="I54" s="131"/>
      <c r="M54" s="285"/>
      <c r="N54" s="285"/>
      <c r="O54" s="285"/>
      <c r="P54" s="285"/>
    </row>
    <row r="55" spans="1:16" s="289" customFormat="1" ht="15.75">
      <c r="A55" s="92" t="s">
        <v>99</v>
      </c>
      <c r="B55" s="93" t="s">
        <v>103</v>
      </c>
      <c r="C55" s="121" t="s">
        <v>104</v>
      </c>
      <c r="D55" s="78"/>
      <c r="E55" s="82"/>
      <c r="F55" s="87"/>
      <c r="G55" s="494"/>
      <c r="H55" s="495"/>
      <c r="I55" s="131"/>
      <c r="M55" s="165"/>
      <c r="N55" s="165"/>
      <c r="O55" s="165"/>
      <c r="P55" s="165"/>
    </row>
    <row r="56" spans="1:16" s="231" customFormat="1" ht="15.75">
      <c r="A56" s="92" t="s">
        <v>85</v>
      </c>
      <c r="B56" s="93" t="s">
        <v>86</v>
      </c>
      <c r="C56" s="117" t="s">
        <v>87</v>
      </c>
      <c r="D56" s="78"/>
      <c r="E56" s="82"/>
      <c r="F56" s="87"/>
      <c r="G56" s="494"/>
      <c r="H56" s="495"/>
      <c r="I56" s="131"/>
      <c r="M56" s="285"/>
      <c r="N56" s="285"/>
      <c r="O56" s="285"/>
      <c r="P56" s="285"/>
    </row>
    <row r="57" spans="1:16" s="286" customFormat="1" ht="15.75">
      <c r="A57" s="92" t="s">
        <v>88</v>
      </c>
      <c r="B57" s="93" t="s">
        <v>89</v>
      </c>
      <c r="C57" s="117" t="s">
        <v>90</v>
      </c>
      <c r="D57" s="82"/>
      <c r="E57" s="82"/>
      <c r="F57" s="87"/>
      <c r="G57" s="494"/>
      <c r="H57" s="495"/>
      <c r="I57" s="131"/>
    </row>
    <row r="58" spans="1:16" s="231" customFormat="1" ht="15.75">
      <c r="A58" s="92" t="s">
        <v>63</v>
      </c>
      <c r="B58" s="93" t="s">
        <v>112</v>
      </c>
      <c r="C58" s="122"/>
      <c r="D58" s="82"/>
      <c r="E58" s="82"/>
      <c r="F58" s="87"/>
      <c r="G58" s="494"/>
      <c r="H58" s="495"/>
      <c r="I58" s="131"/>
      <c r="M58" s="285"/>
      <c r="N58" s="285"/>
      <c r="O58" s="285"/>
      <c r="P58" s="285"/>
    </row>
    <row r="59" spans="1:16" s="231" customFormat="1" ht="15.75">
      <c r="A59" s="92" t="s">
        <v>63</v>
      </c>
      <c r="B59" s="93" t="s">
        <v>113</v>
      </c>
      <c r="C59" s="122"/>
      <c r="D59" s="82"/>
      <c r="E59" s="82"/>
      <c r="F59" s="87"/>
      <c r="G59" s="494"/>
      <c r="H59" s="495"/>
      <c r="I59" s="131"/>
      <c r="M59" s="285"/>
      <c r="N59" s="285"/>
      <c r="O59" s="285"/>
      <c r="P59" s="285"/>
    </row>
    <row r="60" spans="1:16" s="231" customFormat="1" ht="15.75">
      <c r="A60" s="92" t="s">
        <v>63</v>
      </c>
      <c r="B60" s="93" t="s">
        <v>115</v>
      </c>
      <c r="C60" s="122"/>
      <c r="D60" s="82"/>
      <c r="E60" s="82"/>
      <c r="F60" s="87"/>
      <c r="G60" s="494"/>
      <c r="H60" s="495"/>
      <c r="I60" s="131"/>
      <c r="M60" s="284"/>
      <c r="N60" s="284"/>
      <c r="O60" s="284"/>
      <c r="P60" s="284"/>
    </row>
    <row r="61" spans="1:16" s="231" customFormat="1" ht="15.75">
      <c r="A61" s="92" t="s">
        <v>63</v>
      </c>
      <c r="B61" s="93" t="s">
        <v>114</v>
      </c>
      <c r="C61" s="122"/>
      <c r="D61" s="82"/>
      <c r="E61" s="82"/>
      <c r="F61" s="87"/>
      <c r="G61" s="494"/>
      <c r="H61" s="495"/>
      <c r="I61" s="131"/>
      <c r="M61" s="284"/>
      <c r="N61" s="284"/>
      <c r="O61" s="284"/>
      <c r="P61" s="284"/>
    </row>
    <row r="62" spans="1:16" s="231" customFormat="1" ht="15.75">
      <c r="A62" s="92" t="s">
        <v>63</v>
      </c>
      <c r="B62" s="93" t="s">
        <v>116</v>
      </c>
      <c r="C62" s="122"/>
      <c r="D62" s="82"/>
      <c r="E62" s="82"/>
      <c r="F62" s="87"/>
      <c r="G62" s="494"/>
      <c r="H62" s="495"/>
      <c r="I62" s="131"/>
      <c r="M62" s="284"/>
      <c r="N62" s="284"/>
      <c r="O62" s="284"/>
      <c r="P62" s="284"/>
    </row>
    <row r="63" spans="1:16" s="231" customFormat="1" ht="16.5" thickBot="1">
      <c r="A63" s="123" t="s">
        <v>63</v>
      </c>
      <c r="B63" s="124" t="s">
        <v>117</v>
      </c>
      <c r="C63" s="122"/>
      <c r="D63" s="82"/>
      <c r="E63" s="82"/>
      <c r="F63" s="87"/>
      <c r="G63" s="494"/>
      <c r="H63" s="495"/>
      <c r="I63" s="131"/>
      <c r="M63" s="284"/>
      <c r="N63" s="284"/>
      <c r="O63" s="284"/>
      <c r="P63" s="284"/>
    </row>
    <row r="64" spans="1:16" s="231" customFormat="1" ht="16.5" thickBot="1">
      <c r="A64" s="165"/>
      <c r="B64" s="170"/>
      <c r="C64" s="171"/>
      <c r="D64" s="172"/>
      <c r="E64" s="172"/>
      <c r="F64" s="172"/>
      <c r="G64" s="172"/>
      <c r="H64" s="172"/>
      <c r="I64" s="172"/>
      <c r="M64" s="285"/>
      <c r="N64" s="285"/>
      <c r="O64" s="285"/>
      <c r="P64" s="285"/>
    </row>
    <row r="65" spans="1:16" s="231" customFormat="1" ht="16.5" thickBot="1">
      <c r="A65" s="416" t="s">
        <v>118</v>
      </c>
      <c r="B65" s="417"/>
      <c r="C65" s="417"/>
      <c r="D65" s="417"/>
      <c r="E65" s="417"/>
      <c r="F65" s="417"/>
      <c r="G65" s="417"/>
      <c r="H65" s="417"/>
      <c r="I65" s="303"/>
      <c r="M65" s="285"/>
      <c r="N65" s="285"/>
      <c r="O65" s="285"/>
      <c r="P65" s="285"/>
    </row>
    <row r="66" spans="1:16" s="231" customFormat="1" ht="16.5" thickBot="1">
      <c r="A66" s="425" t="s">
        <v>7</v>
      </c>
      <c r="B66" s="425"/>
      <c r="C66" s="113" t="s">
        <v>8</v>
      </c>
      <c r="D66" s="310" t="s">
        <v>200</v>
      </c>
      <c r="E66" s="311" t="s">
        <v>11</v>
      </c>
      <c r="F66" s="311" t="s">
        <v>201</v>
      </c>
      <c r="G66" s="496"/>
      <c r="H66" s="497"/>
      <c r="I66" s="290"/>
      <c r="M66" s="285"/>
      <c r="N66" s="285"/>
      <c r="O66" s="285"/>
      <c r="P66" s="285"/>
    </row>
    <row r="67" spans="1:16" s="231" customFormat="1" ht="15.75">
      <c r="A67" s="134" t="s">
        <v>124</v>
      </c>
      <c r="B67" s="135" t="s">
        <v>125</v>
      </c>
      <c r="C67" s="94" t="s">
        <v>68</v>
      </c>
      <c r="D67" s="312">
        <v>93235</v>
      </c>
      <c r="E67" s="82">
        <f t="shared" ref="E67" si="5">D67*12.5%</f>
        <v>11654.375</v>
      </c>
      <c r="F67" s="87">
        <f t="shared" ref="F67" si="6">D67+E67</f>
        <v>104889.375</v>
      </c>
      <c r="G67" s="490" t="s">
        <v>253</v>
      </c>
      <c r="H67" s="491"/>
      <c r="I67" s="131"/>
      <c r="M67" s="285"/>
      <c r="N67" s="285"/>
      <c r="O67" s="285"/>
      <c r="P67" s="285"/>
    </row>
    <row r="68" spans="1:16" s="231" customFormat="1" ht="15.75">
      <c r="A68" s="134" t="s">
        <v>124</v>
      </c>
      <c r="B68" s="135" t="s">
        <v>126</v>
      </c>
      <c r="C68" s="94" t="s">
        <v>127</v>
      </c>
      <c r="D68" s="82">
        <v>93285</v>
      </c>
      <c r="E68" s="82">
        <f t="shared" ref="E68:E72" si="7">D68*12.5%</f>
        <v>11660.625</v>
      </c>
      <c r="F68" s="87">
        <f t="shared" ref="F68:F72" si="8">D68+E68</f>
        <v>104945.625</v>
      </c>
      <c r="G68" s="490" t="s">
        <v>253</v>
      </c>
      <c r="H68" s="491"/>
      <c r="I68" s="131"/>
      <c r="M68" s="285"/>
      <c r="N68" s="285"/>
      <c r="O68" s="285"/>
      <c r="P68" s="285"/>
    </row>
    <row r="69" spans="1:16" s="177" customFormat="1" ht="15.75">
      <c r="A69" s="134" t="s">
        <v>124</v>
      </c>
      <c r="B69" s="135" t="s">
        <v>128</v>
      </c>
      <c r="C69" s="94" t="s">
        <v>127</v>
      </c>
      <c r="D69" s="82">
        <v>93785</v>
      </c>
      <c r="E69" s="82">
        <f t="shared" si="7"/>
        <v>11723.125</v>
      </c>
      <c r="F69" s="87">
        <f t="shared" si="8"/>
        <v>105508.125</v>
      </c>
      <c r="G69" s="490" t="s">
        <v>253</v>
      </c>
      <c r="H69" s="491"/>
      <c r="I69" s="131"/>
      <c r="J69" s="286"/>
      <c r="M69" s="290"/>
      <c r="N69" s="290"/>
      <c r="O69" s="290"/>
      <c r="P69" s="290"/>
    </row>
    <row r="70" spans="1:16" s="177" customFormat="1" ht="15.75">
      <c r="A70" s="134" t="s">
        <v>129</v>
      </c>
      <c r="B70" s="135" t="s">
        <v>130</v>
      </c>
      <c r="C70" s="94" t="s">
        <v>131</v>
      </c>
      <c r="D70" s="82">
        <v>95135</v>
      </c>
      <c r="E70" s="82">
        <f t="shared" si="7"/>
        <v>11891.875</v>
      </c>
      <c r="F70" s="87">
        <f t="shared" si="8"/>
        <v>107026.875</v>
      </c>
      <c r="G70" s="490" t="s">
        <v>253</v>
      </c>
      <c r="H70" s="491"/>
      <c r="I70" s="131"/>
      <c r="M70" s="290"/>
      <c r="N70" s="290"/>
      <c r="O70" s="290"/>
      <c r="P70" s="290"/>
    </row>
    <row r="71" spans="1:16" s="177" customFormat="1" ht="15.75">
      <c r="A71" s="134" t="s">
        <v>132</v>
      </c>
      <c r="B71" s="135" t="s">
        <v>133</v>
      </c>
      <c r="C71" s="94" t="s">
        <v>134</v>
      </c>
      <c r="D71" s="82">
        <v>95385</v>
      </c>
      <c r="E71" s="82">
        <f t="shared" si="7"/>
        <v>11923.125</v>
      </c>
      <c r="F71" s="87">
        <f t="shared" si="8"/>
        <v>107308.125</v>
      </c>
      <c r="G71" s="490" t="s">
        <v>253</v>
      </c>
      <c r="H71" s="491"/>
      <c r="I71" s="131"/>
      <c r="M71" s="290"/>
      <c r="N71" s="290"/>
      <c r="O71" s="290"/>
      <c r="P71" s="290"/>
    </row>
    <row r="72" spans="1:16" s="171" customFormat="1" ht="15.75">
      <c r="A72" s="134" t="s">
        <v>132</v>
      </c>
      <c r="B72" s="135" t="s">
        <v>135</v>
      </c>
      <c r="C72" s="94" t="s">
        <v>134</v>
      </c>
      <c r="D72" s="82">
        <v>97175</v>
      </c>
      <c r="E72" s="82">
        <f t="shared" si="7"/>
        <v>12146.875</v>
      </c>
      <c r="F72" s="87">
        <f t="shared" si="8"/>
        <v>109321.875</v>
      </c>
      <c r="G72" s="490" t="s">
        <v>253</v>
      </c>
      <c r="H72" s="491"/>
      <c r="I72" s="131"/>
      <c r="M72" s="130"/>
      <c r="N72" s="130"/>
      <c r="O72" s="130"/>
      <c r="P72" s="130"/>
    </row>
    <row r="73" spans="1:16" s="286" customFormat="1" ht="15.75">
      <c r="A73" s="134" t="s">
        <v>119</v>
      </c>
      <c r="B73" s="135" t="s">
        <v>120</v>
      </c>
      <c r="C73" s="94" t="s">
        <v>121</v>
      </c>
      <c r="D73" s="82"/>
      <c r="E73" s="82"/>
      <c r="F73" s="87"/>
      <c r="G73" s="490"/>
      <c r="H73" s="491"/>
      <c r="I73" s="131"/>
      <c r="J73" s="177"/>
      <c r="M73" s="288"/>
      <c r="N73" s="288"/>
      <c r="O73" s="288"/>
      <c r="P73" s="288"/>
    </row>
    <row r="74" spans="1:16" s="286" customFormat="1" ht="15.75">
      <c r="A74" s="136" t="s">
        <v>119</v>
      </c>
      <c r="B74" s="137" t="s">
        <v>122</v>
      </c>
      <c r="C74" s="94" t="s">
        <v>123</v>
      </c>
      <c r="D74" s="82"/>
      <c r="E74" s="82"/>
      <c r="F74" s="87"/>
      <c r="G74" s="490"/>
      <c r="H74" s="491"/>
      <c r="I74" s="131"/>
      <c r="J74" s="177"/>
      <c r="M74" s="288"/>
      <c r="N74" s="288"/>
      <c r="O74" s="288"/>
      <c r="P74" s="288"/>
    </row>
    <row r="75" spans="1:16" s="231" customFormat="1" ht="15.75">
      <c r="A75" s="92" t="s">
        <v>63</v>
      </c>
      <c r="B75" s="93" t="s">
        <v>136</v>
      </c>
      <c r="C75" s="122"/>
      <c r="D75" s="82"/>
      <c r="E75" s="82"/>
      <c r="F75" s="87"/>
      <c r="G75" s="490"/>
      <c r="H75" s="491"/>
      <c r="I75" s="131"/>
      <c r="J75" s="286"/>
      <c r="M75" s="285"/>
      <c r="N75" s="285"/>
      <c r="O75" s="285"/>
      <c r="P75" s="285"/>
    </row>
    <row r="76" spans="1:16" s="231" customFormat="1" ht="15.75">
      <c r="A76" s="92" t="s">
        <v>63</v>
      </c>
      <c r="B76" s="93" t="s">
        <v>137</v>
      </c>
      <c r="C76" s="122"/>
      <c r="D76" s="82"/>
      <c r="E76" s="82"/>
      <c r="F76" s="87"/>
      <c r="G76" s="490"/>
      <c r="H76" s="491"/>
      <c r="I76" s="131"/>
      <c r="M76" s="285"/>
      <c r="N76" s="285"/>
      <c r="O76" s="285"/>
      <c r="P76" s="285"/>
    </row>
    <row r="77" spans="1:16" s="231" customFormat="1" ht="16.5" thickBot="1">
      <c r="A77" s="123" t="s">
        <v>63</v>
      </c>
      <c r="B77" s="124" t="s">
        <v>138</v>
      </c>
      <c r="C77" s="125"/>
      <c r="D77" s="313"/>
      <c r="E77" s="313"/>
      <c r="F77" s="314"/>
      <c r="G77" s="492"/>
      <c r="H77" s="493"/>
      <c r="I77" s="131"/>
      <c r="M77" s="285"/>
      <c r="N77" s="285"/>
      <c r="O77" s="285"/>
      <c r="P77" s="285"/>
    </row>
    <row r="78" spans="1:16" s="231" customFormat="1" ht="16.5" thickBot="1">
      <c r="A78" s="173"/>
      <c r="B78" s="174"/>
      <c r="C78" s="175"/>
      <c r="D78" s="176"/>
      <c r="E78" s="176"/>
      <c r="F78" s="131"/>
      <c r="G78" s="131"/>
      <c r="H78" s="131"/>
      <c r="I78" s="131"/>
      <c r="M78" s="285"/>
      <c r="N78" s="285"/>
      <c r="O78" s="285"/>
      <c r="P78" s="285"/>
    </row>
    <row r="79" spans="1:16" s="231" customFormat="1" ht="16.5" thickBot="1">
      <c r="A79" s="426" t="s">
        <v>139</v>
      </c>
      <c r="B79" s="427"/>
      <c r="C79" s="427"/>
      <c r="D79" s="427"/>
      <c r="E79" s="428"/>
      <c r="F79" s="481"/>
      <c r="G79" s="482"/>
      <c r="H79" s="482"/>
      <c r="I79" s="172"/>
      <c r="M79" s="285"/>
      <c r="N79" s="285"/>
      <c r="O79" s="285"/>
      <c r="P79" s="285"/>
    </row>
    <row r="80" spans="1:16" s="231" customFormat="1" ht="16.5" thickBot="1">
      <c r="A80" s="426" t="s">
        <v>140</v>
      </c>
      <c r="B80" s="428"/>
      <c r="C80" s="177"/>
      <c r="D80" s="429" t="s">
        <v>141</v>
      </c>
      <c r="E80" s="430"/>
      <c r="F80" s="172"/>
      <c r="G80" s="172"/>
      <c r="H80" s="172"/>
      <c r="I80" s="172"/>
      <c r="M80" s="285"/>
      <c r="N80" s="285"/>
      <c r="O80" s="285"/>
      <c r="P80" s="285"/>
    </row>
    <row r="81" spans="1:16" s="231" customFormat="1" ht="15.75">
      <c r="A81" s="178" t="s">
        <v>142</v>
      </c>
      <c r="B81" s="179" t="s">
        <v>143</v>
      </c>
      <c r="C81" s="171"/>
      <c r="D81" s="180" t="s">
        <v>142</v>
      </c>
      <c r="E81" s="180" t="s">
        <v>143</v>
      </c>
      <c r="F81" s="172"/>
      <c r="G81" s="172"/>
      <c r="H81" s="172"/>
      <c r="I81" s="172"/>
      <c r="M81" s="285"/>
      <c r="N81" s="285"/>
      <c r="O81" s="285"/>
      <c r="P81" s="285"/>
    </row>
    <row r="82" spans="1:16" s="231" customFormat="1" ht="15.75">
      <c r="A82" s="181" t="s">
        <v>144</v>
      </c>
      <c r="B82" s="182">
        <v>300</v>
      </c>
      <c r="C82" s="171"/>
      <c r="D82" s="122" t="s">
        <v>145</v>
      </c>
      <c r="E82" s="183">
        <v>300</v>
      </c>
      <c r="F82" s="172"/>
      <c r="G82" s="172"/>
      <c r="H82" s="172"/>
      <c r="I82" s="172"/>
      <c r="M82" s="285"/>
      <c r="N82" s="285"/>
      <c r="O82" s="285"/>
      <c r="P82" s="285"/>
    </row>
    <row r="83" spans="1:16" s="231" customFormat="1" ht="15.75">
      <c r="A83" s="181" t="s">
        <v>146</v>
      </c>
      <c r="B83" s="182">
        <v>400</v>
      </c>
      <c r="C83" s="171"/>
      <c r="D83" s="122" t="s">
        <v>147</v>
      </c>
      <c r="E83" s="183">
        <v>400</v>
      </c>
      <c r="F83" s="172"/>
      <c r="G83" s="172"/>
      <c r="H83" s="172"/>
      <c r="I83" s="172"/>
      <c r="M83" s="285"/>
      <c r="N83" s="285"/>
      <c r="O83" s="285"/>
      <c r="P83" s="285"/>
    </row>
    <row r="84" spans="1:16" s="231" customFormat="1" ht="15.75">
      <c r="A84" s="181" t="s">
        <v>148</v>
      </c>
      <c r="B84" s="182">
        <v>500</v>
      </c>
      <c r="C84" s="171"/>
      <c r="D84" s="122" t="s">
        <v>149</v>
      </c>
      <c r="E84" s="183">
        <v>500</v>
      </c>
      <c r="F84" s="172"/>
      <c r="G84" s="172"/>
      <c r="H84" s="172"/>
      <c r="I84" s="172"/>
      <c r="M84" s="285"/>
      <c r="N84" s="285"/>
      <c r="O84" s="285"/>
      <c r="P84" s="285"/>
    </row>
    <row r="85" spans="1:16" s="231" customFormat="1" ht="15.75">
      <c r="A85" s="181" t="s">
        <v>150</v>
      </c>
      <c r="B85" s="182">
        <v>600</v>
      </c>
      <c r="C85" s="171"/>
      <c r="D85" s="122" t="s">
        <v>151</v>
      </c>
      <c r="E85" s="183">
        <v>600</v>
      </c>
      <c r="F85" s="172"/>
      <c r="G85" s="172"/>
      <c r="H85" s="172"/>
      <c r="I85" s="172"/>
    </row>
    <row r="86" spans="1:16" s="231" customFormat="1" ht="15.75">
      <c r="A86" s="181" t="s">
        <v>152</v>
      </c>
      <c r="B86" s="182">
        <v>700</v>
      </c>
      <c r="C86" s="171"/>
      <c r="D86" s="122" t="s">
        <v>153</v>
      </c>
      <c r="E86" s="183">
        <v>700</v>
      </c>
      <c r="F86" s="172"/>
      <c r="G86" s="172"/>
      <c r="H86" s="172"/>
      <c r="I86" s="172"/>
    </row>
    <row r="87" spans="1:16" s="231" customFormat="1" ht="15.75">
      <c r="A87" s="181" t="s">
        <v>154</v>
      </c>
      <c r="B87" s="182">
        <v>800</v>
      </c>
      <c r="C87" s="171"/>
      <c r="D87" s="122" t="s">
        <v>155</v>
      </c>
      <c r="E87" s="183">
        <v>750</v>
      </c>
      <c r="F87" s="172"/>
      <c r="G87" s="172"/>
      <c r="H87" s="172"/>
      <c r="I87" s="172"/>
    </row>
    <row r="88" spans="1:16" s="231" customFormat="1" ht="15.75">
      <c r="A88" s="184" t="s">
        <v>156</v>
      </c>
      <c r="B88" s="185">
        <v>900</v>
      </c>
      <c r="C88" s="171"/>
      <c r="D88" s="122" t="s">
        <v>157</v>
      </c>
      <c r="E88" s="183">
        <v>800</v>
      </c>
      <c r="F88" s="172"/>
      <c r="G88" s="172"/>
      <c r="H88" s="172"/>
      <c r="I88" s="172"/>
    </row>
    <row r="89" spans="1:16" s="231" customFormat="1" ht="15.75">
      <c r="A89" s="165" t="s">
        <v>235</v>
      </c>
      <c r="B89" s="186"/>
      <c r="C89" s="171"/>
      <c r="D89" s="130"/>
      <c r="E89" s="187"/>
      <c r="F89" s="172"/>
      <c r="G89" s="172"/>
      <c r="H89" s="172"/>
      <c r="I89" s="172"/>
    </row>
    <row r="90" spans="1:16" s="231" customFormat="1" ht="15.75">
      <c r="A90" s="188" t="s">
        <v>159</v>
      </c>
      <c r="B90" s="189"/>
      <c r="C90" s="190"/>
      <c r="D90" s="190"/>
      <c r="E90" s="190"/>
      <c r="F90" s="190"/>
      <c r="G90" s="190"/>
      <c r="H90" s="190"/>
      <c r="I90" s="190"/>
    </row>
    <row r="91" spans="1:16" s="231" customFormat="1" ht="15.75">
      <c r="A91" s="188" t="s">
        <v>160</v>
      </c>
      <c r="B91" s="189"/>
      <c r="C91" s="190"/>
      <c r="D91" s="190"/>
      <c r="E91" s="190"/>
      <c r="F91" s="190"/>
      <c r="G91" s="190"/>
      <c r="H91" s="190"/>
      <c r="I91" s="190"/>
    </row>
    <row r="92" spans="1:16" s="231" customFormat="1" ht="15.75">
      <c r="B92" s="232"/>
      <c r="C92" s="190"/>
      <c r="D92" s="190"/>
      <c r="E92" s="190"/>
      <c r="F92" s="190"/>
      <c r="G92" s="190"/>
      <c r="H92" s="190"/>
      <c r="I92" s="190"/>
    </row>
    <row r="93" spans="1:16" s="96" customFormat="1">
      <c r="B93" s="191"/>
      <c r="C93" s="192"/>
      <c r="D93" s="192"/>
      <c r="E93" s="192"/>
      <c r="F93" s="192"/>
      <c r="G93" s="192"/>
      <c r="H93" s="192"/>
      <c r="I93" s="192"/>
    </row>
    <row r="94" spans="1:16" s="96" customFormat="1">
      <c r="B94" s="191"/>
      <c r="C94" s="192"/>
      <c r="D94" s="192"/>
      <c r="E94" s="192"/>
      <c r="F94" s="192"/>
      <c r="G94" s="192"/>
      <c r="H94" s="192"/>
      <c r="I94" s="192"/>
    </row>
    <row r="95" spans="1:16" s="96" customFormat="1">
      <c r="B95" s="191"/>
      <c r="C95" s="192"/>
      <c r="D95" s="192"/>
      <c r="E95" s="192"/>
      <c r="F95" s="192"/>
      <c r="G95" s="192"/>
      <c r="H95" s="192"/>
      <c r="I95" s="192"/>
    </row>
    <row r="96" spans="1:16" s="96" customFormat="1">
      <c r="B96" s="191"/>
      <c r="C96" s="192"/>
      <c r="D96" s="192"/>
      <c r="E96" s="192"/>
      <c r="F96" s="192"/>
      <c r="G96" s="192"/>
      <c r="H96" s="192"/>
      <c r="I96" s="192"/>
    </row>
    <row r="97" spans="1:9" s="96" customFormat="1">
      <c r="B97" s="191"/>
      <c r="C97" s="192"/>
      <c r="D97" s="192"/>
      <c r="E97" s="192"/>
      <c r="F97" s="192"/>
      <c r="G97" s="192"/>
      <c r="H97" s="192"/>
      <c r="I97" s="192"/>
    </row>
    <row r="98" spans="1:9" s="96" customFormat="1">
      <c r="B98" s="191"/>
      <c r="C98" s="192"/>
      <c r="D98" s="192"/>
      <c r="E98" s="192"/>
      <c r="F98" s="192"/>
      <c r="G98" s="192"/>
      <c r="H98" s="192"/>
      <c r="I98" s="192"/>
    </row>
    <row r="99" spans="1:9" s="96" customFormat="1">
      <c r="B99" s="191"/>
      <c r="C99" s="192"/>
      <c r="D99" s="192"/>
      <c r="E99" s="192"/>
      <c r="F99" s="192"/>
      <c r="G99" s="192"/>
      <c r="H99" s="192"/>
      <c r="I99" s="192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83">
    <mergeCell ref="A1:A4"/>
    <mergeCell ref="B1:H1"/>
    <mergeCell ref="I1:I4"/>
    <mergeCell ref="B2:H2"/>
    <mergeCell ref="B3:H3"/>
    <mergeCell ref="B4:H4"/>
    <mergeCell ref="G16:H16"/>
    <mergeCell ref="A6:G6"/>
    <mergeCell ref="A7:G7"/>
    <mergeCell ref="A8:H8"/>
    <mergeCell ref="A9:B9"/>
    <mergeCell ref="G9:H9"/>
    <mergeCell ref="G10:H10"/>
    <mergeCell ref="G11:H11"/>
    <mergeCell ref="G12:H12"/>
    <mergeCell ref="G13:H13"/>
    <mergeCell ref="G14:H14"/>
    <mergeCell ref="G15:H15"/>
    <mergeCell ref="G28:H28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41:H41"/>
    <mergeCell ref="G29:H29"/>
    <mergeCell ref="G30:H30"/>
    <mergeCell ref="G31:H31"/>
    <mergeCell ref="G32:H32"/>
    <mergeCell ref="G33:H33"/>
    <mergeCell ref="G34:H34"/>
    <mergeCell ref="G35:H35"/>
    <mergeCell ref="A37:H37"/>
    <mergeCell ref="A38:B38"/>
    <mergeCell ref="G38:H38"/>
    <mergeCell ref="G39:H39"/>
    <mergeCell ref="G40:H40"/>
    <mergeCell ref="G53:H53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A66:B66"/>
    <mergeCell ref="G66:H66"/>
    <mergeCell ref="G54:H54"/>
    <mergeCell ref="G55:H55"/>
    <mergeCell ref="G56:H56"/>
    <mergeCell ref="G57:H57"/>
    <mergeCell ref="G58:H58"/>
    <mergeCell ref="G59:H59"/>
    <mergeCell ref="A65:H65"/>
    <mergeCell ref="G72:H72"/>
    <mergeCell ref="G60:H60"/>
    <mergeCell ref="G61:H61"/>
    <mergeCell ref="G62:H62"/>
    <mergeCell ref="G63:H63"/>
    <mergeCell ref="G67:H67"/>
    <mergeCell ref="G68:H68"/>
    <mergeCell ref="G69:H69"/>
    <mergeCell ref="G70:H70"/>
    <mergeCell ref="G71:H71"/>
    <mergeCell ref="A80:B80"/>
    <mergeCell ref="D80:E80"/>
    <mergeCell ref="G73:H73"/>
    <mergeCell ref="G74:H74"/>
    <mergeCell ref="G75:H75"/>
    <mergeCell ref="G76:H76"/>
    <mergeCell ref="G77:H77"/>
    <mergeCell ref="A79:E79"/>
    <mergeCell ref="F79:H79"/>
  </mergeCells>
  <pageMargins left="0.7" right="0.7" top="0.75" bottom="0.75" header="0.3" footer="0.3"/>
  <pageSetup scale="48" orientation="portrait" horizontalDpi="4294967293" vertic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B103"/>
  <sheetViews>
    <sheetView topLeftCell="A13" workbookViewId="0">
      <selection activeCell="E24" sqref="E24"/>
    </sheetView>
  </sheetViews>
  <sheetFormatPr defaultColWidth="14.85546875" defaultRowHeight="15"/>
  <cols>
    <col min="1" max="1" width="29.28515625" customWidth="1"/>
    <col min="2" max="2" width="25.42578125" style="1" customWidth="1"/>
    <col min="3" max="3" width="17.28515625" style="2" customWidth="1"/>
    <col min="4" max="4" width="24.140625" style="2" customWidth="1"/>
    <col min="5" max="6" width="14.85546875" style="2"/>
    <col min="7" max="7" width="30.140625" style="2" customWidth="1"/>
    <col min="8" max="8" width="14.85546875" style="2"/>
  </cols>
  <sheetData>
    <row r="1" spans="1:15" ht="48" customHeight="1">
      <c r="A1" s="421"/>
      <c r="B1" s="422" t="s">
        <v>0</v>
      </c>
      <c r="C1" s="422"/>
      <c r="D1" s="422"/>
      <c r="E1" s="422"/>
      <c r="F1" s="422"/>
      <c r="G1" s="422"/>
      <c r="H1" s="422"/>
    </row>
    <row r="2" spans="1:15">
      <c r="A2" s="421"/>
      <c r="B2" s="424" t="s">
        <v>1</v>
      </c>
      <c r="C2" s="424"/>
      <c r="D2" s="424"/>
      <c r="E2" s="424"/>
      <c r="F2" s="424"/>
      <c r="G2" s="424"/>
      <c r="H2" s="424"/>
    </row>
    <row r="3" spans="1:15">
      <c r="A3" s="421"/>
      <c r="B3" s="510" t="s">
        <v>2</v>
      </c>
      <c r="C3" s="510"/>
      <c r="D3" s="510"/>
      <c r="E3" s="510"/>
      <c r="F3" s="510"/>
      <c r="G3" s="510"/>
      <c r="H3" s="510"/>
    </row>
    <row r="4" spans="1:15">
      <c r="A4" s="421"/>
      <c r="B4" s="424" t="s">
        <v>3</v>
      </c>
      <c r="C4" s="424"/>
      <c r="D4" s="424"/>
      <c r="E4" s="424"/>
      <c r="F4" s="424"/>
      <c r="G4" s="424"/>
      <c r="H4" s="424"/>
    </row>
    <row r="5" spans="1:15" ht="15.75" thickBot="1"/>
    <row r="6" spans="1:15" ht="27.75" customHeight="1" thickBot="1">
      <c r="A6" s="488" t="s">
        <v>197</v>
      </c>
      <c r="B6" s="489"/>
      <c r="C6" s="489"/>
      <c r="D6" s="489"/>
      <c r="E6" s="489"/>
      <c r="F6" s="489"/>
      <c r="G6" s="489"/>
      <c r="H6" s="36" t="s">
        <v>203</v>
      </c>
    </row>
    <row r="7" spans="1:15" ht="15.75" thickBot="1">
      <c r="A7" s="488" t="s">
        <v>203</v>
      </c>
      <c r="B7" s="489"/>
      <c r="C7" s="489"/>
      <c r="D7" s="489"/>
      <c r="E7" s="489"/>
      <c r="F7" s="489"/>
      <c r="G7" s="489"/>
      <c r="H7" s="4" t="s">
        <v>266</v>
      </c>
    </row>
    <row r="8" spans="1:15">
      <c r="A8" s="506" t="s">
        <v>199</v>
      </c>
      <c r="B8" s="507"/>
      <c r="C8" s="507"/>
      <c r="D8" s="507"/>
      <c r="E8" s="507"/>
      <c r="F8" s="507"/>
      <c r="G8" s="507"/>
      <c r="H8" s="507"/>
    </row>
    <row r="9" spans="1:15" s="7" customFormat="1" ht="15.75">
      <c r="A9" s="511" t="s">
        <v>7</v>
      </c>
      <c r="B9" s="511"/>
      <c r="C9" s="89" t="s">
        <v>8</v>
      </c>
      <c r="D9" s="89" t="s">
        <v>200</v>
      </c>
      <c r="E9" s="89" t="s">
        <v>11</v>
      </c>
      <c r="F9" s="89" t="s">
        <v>204</v>
      </c>
      <c r="G9" s="88" t="s">
        <v>201</v>
      </c>
      <c r="H9" s="361"/>
    </row>
    <row r="10" spans="1:15" s="231" customFormat="1" ht="15.75">
      <c r="A10" s="304" t="s">
        <v>15</v>
      </c>
      <c r="B10" s="305" t="s">
        <v>16</v>
      </c>
      <c r="C10" s="315" t="s">
        <v>17</v>
      </c>
      <c r="D10" s="81">
        <v>79401</v>
      </c>
      <c r="E10" s="81">
        <f t="shared" ref="E10:E15" si="0">D10*12.5%</f>
        <v>9925.125</v>
      </c>
      <c r="F10" s="81">
        <v>1100</v>
      </c>
      <c r="G10" s="307">
        <f>D10+E10-F10</f>
        <v>88226.125</v>
      </c>
      <c r="H10" s="362" t="s">
        <v>205</v>
      </c>
    </row>
    <row r="11" spans="1:15" s="231" customFormat="1" ht="15.75">
      <c r="A11" s="92" t="s">
        <v>15</v>
      </c>
      <c r="B11" s="93" t="s">
        <v>24</v>
      </c>
      <c r="C11" s="94" t="s">
        <v>25</v>
      </c>
      <c r="D11" s="81">
        <v>79401</v>
      </c>
      <c r="E11" s="82">
        <f t="shared" si="0"/>
        <v>9925.125</v>
      </c>
      <c r="F11" s="82">
        <v>1100</v>
      </c>
      <c r="G11" s="87">
        <f t="shared" ref="G11:G63" si="1">D11+E11-F11</f>
        <v>88226.125</v>
      </c>
      <c r="H11" s="362" t="s">
        <v>205</v>
      </c>
    </row>
    <row r="12" spans="1:15" s="231" customFormat="1" ht="15.75">
      <c r="A12" s="92" t="s">
        <v>15</v>
      </c>
      <c r="B12" s="93" t="s">
        <v>20</v>
      </c>
      <c r="C12" s="94" t="s">
        <v>21</v>
      </c>
      <c r="D12" s="82">
        <v>79351</v>
      </c>
      <c r="E12" s="82">
        <f t="shared" si="0"/>
        <v>9918.875</v>
      </c>
      <c r="F12" s="82">
        <v>1100</v>
      </c>
      <c r="G12" s="87">
        <f t="shared" si="1"/>
        <v>88169.875</v>
      </c>
      <c r="H12" s="362" t="s">
        <v>205</v>
      </c>
      <c r="L12" s="284"/>
      <c r="M12" s="285"/>
      <c r="N12" s="285"/>
      <c r="O12" s="285"/>
    </row>
    <row r="13" spans="1:15" s="231" customFormat="1" ht="15.75">
      <c r="A13" s="92" t="s">
        <v>15</v>
      </c>
      <c r="B13" s="93" t="s">
        <v>22</v>
      </c>
      <c r="C13" s="94" t="s">
        <v>23</v>
      </c>
      <c r="D13" s="394">
        <v>79351</v>
      </c>
      <c r="E13" s="82">
        <f t="shared" si="0"/>
        <v>9918.875</v>
      </c>
      <c r="F13" s="82">
        <v>1100</v>
      </c>
      <c r="G13" s="87">
        <f t="shared" si="1"/>
        <v>88169.875</v>
      </c>
      <c r="H13" s="362" t="s">
        <v>205</v>
      </c>
      <c r="L13" s="284"/>
      <c r="M13" s="285"/>
      <c r="N13" s="285"/>
      <c r="O13" s="285"/>
    </row>
    <row r="14" spans="1:15" s="231" customFormat="1" ht="15.75">
      <c r="A14" s="92" t="s">
        <v>15</v>
      </c>
      <c r="B14" s="93" t="s">
        <v>18</v>
      </c>
      <c r="C14" s="94" t="s">
        <v>19</v>
      </c>
      <c r="D14" s="82">
        <v>80251</v>
      </c>
      <c r="E14" s="82">
        <f t="shared" si="0"/>
        <v>10031.375</v>
      </c>
      <c r="F14" s="82">
        <v>1100</v>
      </c>
      <c r="G14" s="87">
        <f t="shared" si="1"/>
        <v>89182.375</v>
      </c>
      <c r="H14" s="362" t="s">
        <v>205</v>
      </c>
      <c r="L14" s="284"/>
      <c r="M14" s="285"/>
      <c r="N14" s="285"/>
      <c r="O14" s="285"/>
    </row>
    <row r="15" spans="1:15" s="286" customFormat="1" ht="15.75">
      <c r="A15" s="92" t="s">
        <v>26</v>
      </c>
      <c r="B15" s="93" t="s">
        <v>27</v>
      </c>
      <c r="C15" s="94" t="s">
        <v>23</v>
      </c>
      <c r="D15" s="82">
        <v>81901</v>
      </c>
      <c r="E15" s="82">
        <f t="shared" si="0"/>
        <v>10237.625</v>
      </c>
      <c r="F15" s="82">
        <v>1100</v>
      </c>
      <c r="G15" s="87">
        <f t="shared" si="1"/>
        <v>91038.625</v>
      </c>
      <c r="H15" s="362" t="s">
        <v>205</v>
      </c>
      <c r="L15" s="287"/>
      <c r="M15" s="288"/>
      <c r="N15" s="288"/>
      <c r="O15" s="288"/>
    </row>
    <row r="16" spans="1:15" s="231" customFormat="1" ht="15.75">
      <c r="A16" s="92" t="s">
        <v>32</v>
      </c>
      <c r="B16" s="93" t="s">
        <v>33</v>
      </c>
      <c r="C16" s="94" t="s">
        <v>34</v>
      </c>
      <c r="D16" s="82"/>
      <c r="E16" s="82"/>
      <c r="F16" s="82"/>
      <c r="G16" s="87"/>
      <c r="H16" s="362"/>
      <c r="L16" s="285"/>
      <c r="M16" s="285"/>
      <c r="N16" s="285"/>
      <c r="O16" s="285"/>
    </row>
    <row r="17" spans="1:15" s="231" customFormat="1" ht="15.75">
      <c r="A17" s="92" t="s">
        <v>35</v>
      </c>
      <c r="B17" s="93" t="s">
        <v>36</v>
      </c>
      <c r="C17" s="94" t="s">
        <v>37</v>
      </c>
      <c r="D17" s="82"/>
      <c r="E17" s="82"/>
      <c r="F17" s="82"/>
      <c r="G17" s="87"/>
      <c r="H17" s="362"/>
      <c r="L17" s="285"/>
      <c r="M17" s="285"/>
      <c r="N17" s="285"/>
      <c r="O17" s="285"/>
    </row>
    <row r="18" spans="1:15" s="231" customFormat="1" ht="15.75">
      <c r="A18" s="92" t="s">
        <v>35</v>
      </c>
      <c r="B18" s="93" t="s">
        <v>38</v>
      </c>
      <c r="C18" s="94" t="s">
        <v>39</v>
      </c>
      <c r="D18" s="82"/>
      <c r="E18" s="82"/>
      <c r="F18" s="82"/>
      <c r="G18" s="87"/>
      <c r="H18" s="362"/>
      <c r="L18" s="285"/>
      <c r="M18" s="285"/>
      <c r="N18" s="285"/>
      <c r="O18" s="285"/>
    </row>
    <row r="19" spans="1:15" s="231" customFormat="1" ht="15.75">
      <c r="A19" s="92" t="s">
        <v>28</v>
      </c>
      <c r="B19" s="93" t="s">
        <v>29</v>
      </c>
      <c r="C19" s="94" t="s">
        <v>19</v>
      </c>
      <c r="D19" s="82">
        <v>83251</v>
      </c>
      <c r="E19" s="82">
        <f t="shared" ref="E19" si="2">D19*12.5%</f>
        <v>10406.375</v>
      </c>
      <c r="F19" s="82">
        <v>1100</v>
      </c>
      <c r="G19" s="87">
        <f t="shared" si="1"/>
        <v>92557.375</v>
      </c>
      <c r="H19" s="362" t="s">
        <v>205</v>
      </c>
      <c r="L19" s="285"/>
      <c r="M19" s="285"/>
      <c r="N19" s="285"/>
      <c r="O19" s="285"/>
    </row>
    <row r="20" spans="1:15" s="231" customFormat="1" ht="15.75">
      <c r="A20" s="92" t="s">
        <v>30</v>
      </c>
      <c r="B20" s="93" t="s">
        <v>31</v>
      </c>
      <c r="C20" s="94" t="s">
        <v>23</v>
      </c>
      <c r="D20" s="82"/>
      <c r="E20" s="82"/>
      <c r="F20" s="82"/>
      <c r="G20" s="87"/>
      <c r="H20" s="362"/>
      <c r="L20" s="285"/>
      <c r="M20" s="285"/>
      <c r="N20" s="285"/>
      <c r="O20" s="285"/>
    </row>
    <row r="21" spans="1:15" s="231" customFormat="1" ht="15.75">
      <c r="A21" s="105" t="s">
        <v>59</v>
      </c>
      <c r="B21" s="93" t="s">
        <v>60</v>
      </c>
      <c r="C21" s="94" t="s">
        <v>19</v>
      </c>
      <c r="D21" s="82">
        <v>87901</v>
      </c>
      <c r="E21" s="82">
        <f t="shared" ref="E21:E32" si="3">D21*12.5%</f>
        <v>10987.625</v>
      </c>
      <c r="F21" s="82">
        <v>1100</v>
      </c>
      <c r="G21" s="87">
        <f t="shared" si="1"/>
        <v>97788.625</v>
      </c>
      <c r="H21" s="362" t="s">
        <v>205</v>
      </c>
      <c r="L21" s="284"/>
      <c r="M21" s="285"/>
      <c r="N21" s="285"/>
      <c r="O21" s="285"/>
    </row>
    <row r="22" spans="1:15" s="231" customFormat="1" ht="15.75">
      <c r="A22" s="105" t="s">
        <v>40</v>
      </c>
      <c r="B22" s="93" t="s">
        <v>41</v>
      </c>
      <c r="C22" s="94" t="s">
        <v>23</v>
      </c>
      <c r="D22" s="82">
        <v>84151</v>
      </c>
      <c r="E22" s="82">
        <f t="shared" si="3"/>
        <v>10518.875</v>
      </c>
      <c r="F22" s="82">
        <v>1100</v>
      </c>
      <c r="G22" s="87">
        <f t="shared" si="1"/>
        <v>93569.875</v>
      </c>
      <c r="H22" s="362" t="s">
        <v>205</v>
      </c>
      <c r="L22" s="284"/>
      <c r="M22" s="285"/>
      <c r="N22" s="285"/>
      <c r="O22" s="285"/>
    </row>
    <row r="23" spans="1:15" s="231" customFormat="1" ht="15.75">
      <c r="A23" s="105" t="s">
        <v>40</v>
      </c>
      <c r="B23" s="93" t="s">
        <v>42</v>
      </c>
      <c r="C23" s="94" t="s">
        <v>43</v>
      </c>
      <c r="D23" s="82">
        <v>87601</v>
      </c>
      <c r="E23" s="82">
        <f t="shared" si="3"/>
        <v>10950.125</v>
      </c>
      <c r="F23" s="82">
        <v>1100</v>
      </c>
      <c r="G23" s="87">
        <f t="shared" si="1"/>
        <v>97451.125</v>
      </c>
      <c r="H23" s="362" t="s">
        <v>205</v>
      </c>
      <c r="L23" s="284"/>
      <c r="M23" s="285"/>
      <c r="N23" s="285"/>
      <c r="O23" s="285"/>
    </row>
    <row r="24" spans="1:15" s="231" customFormat="1" ht="15.75">
      <c r="A24" s="105" t="s">
        <v>59</v>
      </c>
      <c r="B24" s="93" t="s">
        <v>61</v>
      </c>
      <c r="C24" s="94" t="s">
        <v>62</v>
      </c>
      <c r="D24" s="82"/>
      <c r="E24" s="82"/>
      <c r="F24" s="82"/>
      <c r="G24" s="87"/>
      <c r="H24" s="362"/>
      <c r="L24" s="284"/>
      <c r="M24" s="285"/>
      <c r="N24" s="285"/>
      <c r="O24" s="285"/>
    </row>
    <row r="25" spans="1:15" s="231" customFormat="1" ht="15.75">
      <c r="A25" s="105" t="s">
        <v>40</v>
      </c>
      <c r="B25" s="93" t="s">
        <v>44</v>
      </c>
      <c r="C25" s="94" t="s">
        <v>45</v>
      </c>
      <c r="D25" s="82">
        <v>84271</v>
      </c>
      <c r="E25" s="82">
        <f t="shared" si="3"/>
        <v>10533.875</v>
      </c>
      <c r="F25" s="82">
        <v>1100</v>
      </c>
      <c r="G25" s="87">
        <f t="shared" si="1"/>
        <v>93704.875</v>
      </c>
      <c r="H25" s="362" t="s">
        <v>205</v>
      </c>
      <c r="L25" s="284"/>
      <c r="M25" s="285"/>
      <c r="N25" s="285"/>
      <c r="O25" s="285"/>
    </row>
    <row r="26" spans="1:15" s="231" customFormat="1" ht="15.75">
      <c r="A26" s="105" t="s">
        <v>40</v>
      </c>
      <c r="B26" s="93" t="s">
        <v>46</v>
      </c>
      <c r="C26" s="94" t="s">
        <v>45</v>
      </c>
      <c r="D26" s="82">
        <v>84651</v>
      </c>
      <c r="E26" s="82">
        <f t="shared" si="3"/>
        <v>10581.375</v>
      </c>
      <c r="F26" s="82">
        <v>1100</v>
      </c>
      <c r="G26" s="87">
        <f t="shared" si="1"/>
        <v>94132.375</v>
      </c>
      <c r="H26" s="362" t="s">
        <v>205</v>
      </c>
      <c r="L26" s="284"/>
      <c r="M26" s="285"/>
      <c r="N26" s="285"/>
      <c r="O26" s="285"/>
    </row>
    <row r="27" spans="1:15" s="231" customFormat="1" ht="15.75">
      <c r="A27" s="105" t="s">
        <v>40</v>
      </c>
      <c r="B27" s="93" t="s">
        <v>47</v>
      </c>
      <c r="C27" s="94" t="s">
        <v>233</v>
      </c>
      <c r="D27" s="82">
        <v>85951</v>
      </c>
      <c r="E27" s="82">
        <f t="shared" si="3"/>
        <v>10743.875</v>
      </c>
      <c r="F27" s="82">
        <v>1100</v>
      </c>
      <c r="G27" s="87">
        <f t="shared" si="1"/>
        <v>95594.875</v>
      </c>
      <c r="H27" s="362" t="s">
        <v>205</v>
      </c>
      <c r="L27" s="284"/>
      <c r="M27" s="285"/>
      <c r="N27" s="285"/>
      <c r="O27" s="285"/>
    </row>
    <row r="28" spans="1:15" s="231" customFormat="1" ht="15.75">
      <c r="A28" s="105" t="s">
        <v>40</v>
      </c>
      <c r="B28" s="93" t="s">
        <v>49</v>
      </c>
      <c r="C28" s="94" t="s">
        <v>233</v>
      </c>
      <c r="D28" s="82">
        <v>84871</v>
      </c>
      <c r="E28" s="82">
        <f t="shared" si="3"/>
        <v>10608.875</v>
      </c>
      <c r="F28" s="82">
        <v>1100</v>
      </c>
      <c r="G28" s="87">
        <f t="shared" si="1"/>
        <v>94379.875</v>
      </c>
      <c r="H28" s="362" t="s">
        <v>205</v>
      </c>
      <c r="L28" s="284"/>
      <c r="M28" s="285"/>
      <c r="N28" s="285"/>
      <c r="O28" s="285"/>
    </row>
    <row r="29" spans="1:15" s="231" customFormat="1" ht="15.75">
      <c r="A29" s="105" t="s">
        <v>40</v>
      </c>
      <c r="B29" s="93" t="s">
        <v>50</v>
      </c>
      <c r="C29" s="94" t="s">
        <v>51</v>
      </c>
      <c r="D29" s="82">
        <v>85551</v>
      </c>
      <c r="E29" s="82">
        <f t="shared" si="3"/>
        <v>10693.875</v>
      </c>
      <c r="F29" s="82">
        <v>1100</v>
      </c>
      <c r="G29" s="87">
        <f t="shared" si="1"/>
        <v>95144.875</v>
      </c>
      <c r="H29" s="362" t="s">
        <v>205</v>
      </c>
      <c r="L29" s="284"/>
      <c r="M29" s="285"/>
      <c r="N29" s="285"/>
      <c r="O29" s="285"/>
    </row>
    <row r="30" spans="1:15" s="231" customFormat="1" ht="15.75">
      <c r="A30" s="105" t="s">
        <v>40</v>
      </c>
      <c r="B30" s="93" t="s">
        <v>52</v>
      </c>
      <c r="C30" s="94" t="s">
        <v>53</v>
      </c>
      <c r="D30" s="82">
        <v>85151</v>
      </c>
      <c r="E30" s="82">
        <f t="shared" si="3"/>
        <v>10643.875</v>
      </c>
      <c r="F30" s="82">
        <v>1100</v>
      </c>
      <c r="G30" s="87">
        <f t="shared" si="1"/>
        <v>94694.875</v>
      </c>
      <c r="H30" s="362" t="s">
        <v>205</v>
      </c>
      <c r="L30" s="284"/>
      <c r="M30" s="285"/>
      <c r="N30" s="285"/>
      <c r="O30" s="285"/>
    </row>
    <row r="31" spans="1:15" s="231" customFormat="1" ht="15.75">
      <c r="A31" s="105" t="s">
        <v>40</v>
      </c>
      <c r="B31" s="93" t="s">
        <v>54</v>
      </c>
      <c r="C31" s="94" t="s">
        <v>43</v>
      </c>
      <c r="D31" s="82">
        <v>83431</v>
      </c>
      <c r="E31" s="82">
        <f t="shared" si="3"/>
        <v>10428.875</v>
      </c>
      <c r="F31" s="82">
        <v>1100</v>
      </c>
      <c r="G31" s="87">
        <f t="shared" si="1"/>
        <v>92759.875</v>
      </c>
      <c r="H31" s="362" t="s">
        <v>205</v>
      </c>
      <c r="L31" s="284"/>
      <c r="M31" s="285"/>
      <c r="N31" s="285"/>
      <c r="O31" s="285"/>
    </row>
    <row r="32" spans="1:15" s="286" customFormat="1" ht="15.75">
      <c r="A32" s="105" t="s">
        <v>40</v>
      </c>
      <c r="B32" s="93" t="s">
        <v>55</v>
      </c>
      <c r="C32" s="94" t="s">
        <v>56</v>
      </c>
      <c r="D32" s="82">
        <v>85651</v>
      </c>
      <c r="E32" s="82">
        <f t="shared" si="3"/>
        <v>10706.375</v>
      </c>
      <c r="F32" s="82">
        <v>1100</v>
      </c>
      <c r="G32" s="87">
        <f t="shared" si="1"/>
        <v>95257.375</v>
      </c>
      <c r="H32" s="362" t="s">
        <v>205</v>
      </c>
      <c r="L32" s="287"/>
      <c r="M32" s="288"/>
      <c r="N32" s="288"/>
      <c r="O32" s="288"/>
    </row>
    <row r="33" spans="1:236" s="231" customFormat="1" ht="15.75">
      <c r="A33" s="105" t="s">
        <v>40</v>
      </c>
      <c r="B33" s="93" t="s">
        <v>57</v>
      </c>
      <c r="C33" s="94" t="s">
        <v>58</v>
      </c>
      <c r="D33" s="396">
        <v>85651</v>
      </c>
      <c r="E33" s="82">
        <f t="shared" ref="E33" si="4">D33*12.5%</f>
        <v>10706.375</v>
      </c>
      <c r="F33" s="82">
        <v>1100</v>
      </c>
      <c r="G33" s="87">
        <f t="shared" si="1"/>
        <v>95257.375</v>
      </c>
      <c r="H33" s="362" t="s">
        <v>205</v>
      </c>
      <c r="L33" s="284"/>
      <c r="M33" s="285"/>
      <c r="N33" s="285"/>
      <c r="O33" s="285"/>
    </row>
    <row r="34" spans="1:236" s="231" customFormat="1" ht="15.75">
      <c r="A34" s="92" t="s">
        <v>63</v>
      </c>
      <c r="B34" s="93" t="s">
        <v>64</v>
      </c>
      <c r="C34" s="94"/>
      <c r="D34" s="82">
        <v>74101</v>
      </c>
      <c r="E34" s="82">
        <f>D34*12.5%</f>
        <v>9262.625</v>
      </c>
      <c r="F34" s="82">
        <v>0</v>
      </c>
      <c r="G34" s="87">
        <f t="shared" si="1"/>
        <v>83363.625</v>
      </c>
      <c r="H34" s="362" t="s">
        <v>205</v>
      </c>
      <c r="L34" s="285"/>
      <c r="M34" s="285"/>
      <c r="N34" s="285"/>
      <c r="O34" s="285"/>
    </row>
    <row r="35" spans="1:236" s="231" customFormat="1" ht="16.5" thickBot="1">
      <c r="A35" s="316" t="s">
        <v>63</v>
      </c>
      <c r="B35" s="317" t="s">
        <v>65</v>
      </c>
      <c r="C35" s="318"/>
      <c r="D35" s="396">
        <v>74101</v>
      </c>
      <c r="E35" s="83">
        <f>D35*12.5%</f>
        <v>9262.625</v>
      </c>
      <c r="F35" s="83">
        <v>0</v>
      </c>
      <c r="G35" s="319">
        <f t="shared" si="1"/>
        <v>83363.625</v>
      </c>
      <c r="H35" s="362" t="s">
        <v>205</v>
      </c>
      <c r="L35" s="285"/>
      <c r="M35" s="285"/>
      <c r="N35" s="285"/>
      <c r="O35" s="285"/>
    </row>
    <row r="36" spans="1:236" s="285" customFormat="1" ht="15.75">
      <c r="A36" s="512" t="s">
        <v>66</v>
      </c>
      <c r="B36" s="513"/>
      <c r="C36" s="513"/>
      <c r="D36" s="513"/>
      <c r="E36" s="513"/>
      <c r="F36" s="513"/>
      <c r="G36" s="513"/>
      <c r="H36" s="514"/>
      <c r="IB36" s="231"/>
    </row>
    <row r="37" spans="1:236" s="231" customFormat="1" ht="16.5" thickBot="1">
      <c r="A37" s="515"/>
      <c r="B37" s="516"/>
      <c r="C37" s="516"/>
      <c r="D37" s="516"/>
      <c r="E37" s="516"/>
      <c r="F37" s="516"/>
      <c r="G37" s="516"/>
      <c r="H37" s="514"/>
      <c r="L37" s="285"/>
      <c r="M37" s="285"/>
      <c r="N37" s="285"/>
      <c r="O37" s="285"/>
    </row>
    <row r="38" spans="1:236" s="289" customFormat="1" ht="15.75">
      <c r="A38" s="425" t="s">
        <v>7</v>
      </c>
      <c r="B38" s="425"/>
      <c r="C38" s="113" t="s">
        <v>8</v>
      </c>
      <c r="D38" s="113" t="s">
        <v>200</v>
      </c>
      <c r="E38" s="113" t="s">
        <v>11</v>
      </c>
      <c r="F38" s="113" t="s">
        <v>204</v>
      </c>
      <c r="G38" s="307"/>
      <c r="H38" s="359"/>
      <c r="I38" s="290"/>
      <c r="M38" s="165"/>
      <c r="N38" s="165"/>
      <c r="O38" s="165"/>
      <c r="P38" s="165"/>
    </row>
    <row r="39" spans="1:236" s="177" customFormat="1" ht="15.75">
      <c r="A39" s="304" t="s">
        <v>26</v>
      </c>
      <c r="B39" s="305" t="s">
        <v>67</v>
      </c>
      <c r="C39" s="306" t="s">
        <v>68</v>
      </c>
      <c r="D39" s="81">
        <v>91756</v>
      </c>
      <c r="E39" s="81">
        <f t="shared" ref="E39:E44" si="5">D39*12.5%</f>
        <v>11469.5</v>
      </c>
      <c r="F39" s="81">
        <v>1100</v>
      </c>
      <c r="G39" s="307">
        <f t="shared" si="1"/>
        <v>102125.5</v>
      </c>
      <c r="H39" s="362" t="s">
        <v>205</v>
      </c>
      <c r="I39" s="131"/>
      <c r="M39" s="290"/>
      <c r="N39" s="290"/>
      <c r="O39" s="290"/>
      <c r="P39" s="290"/>
    </row>
    <row r="40" spans="1:236" s="177" customFormat="1" ht="15.75">
      <c r="A40" s="92" t="s">
        <v>69</v>
      </c>
      <c r="B40" s="93" t="s">
        <v>70</v>
      </c>
      <c r="C40" s="117" t="s">
        <v>71</v>
      </c>
      <c r="D40" s="81">
        <v>92456</v>
      </c>
      <c r="E40" s="82">
        <f t="shared" si="5"/>
        <v>11557</v>
      </c>
      <c r="F40" s="82">
        <v>1100</v>
      </c>
      <c r="G40" s="87">
        <f t="shared" si="1"/>
        <v>102913</v>
      </c>
      <c r="H40" s="362" t="s">
        <v>205</v>
      </c>
      <c r="I40" s="131"/>
      <c r="M40" s="290"/>
      <c r="N40" s="290"/>
      <c r="O40" s="290"/>
      <c r="P40" s="290"/>
    </row>
    <row r="41" spans="1:236" s="177" customFormat="1" ht="15.75">
      <c r="A41" s="92" t="s">
        <v>72</v>
      </c>
      <c r="B41" s="120" t="s">
        <v>73</v>
      </c>
      <c r="C41" s="117" t="s">
        <v>74</v>
      </c>
      <c r="D41" s="82">
        <v>93406</v>
      </c>
      <c r="E41" s="82">
        <f t="shared" si="5"/>
        <v>11675.75</v>
      </c>
      <c r="F41" s="82">
        <v>1100</v>
      </c>
      <c r="G41" s="87">
        <f t="shared" si="1"/>
        <v>103981.75</v>
      </c>
      <c r="H41" s="362" t="s">
        <v>205</v>
      </c>
      <c r="I41" s="131"/>
      <c r="M41" s="290"/>
      <c r="N41" s="290"/>
      <c r="O41" s="290"/>
      <c r="P41" s="290"/>
    </row>
    <row r="42" spans="1:236" s="231" customFormat="1" ht="15.75">
      <c r="A42" s="92" t="s">
        <v>75</v>
      </c>
      <c r="B42" s="93" t="s">
        <v>76</v>
      </c>
      <c r="C42" s="117" t="s">
        <v>77</v>
      </c>
      <c r="D42" s="82">
        <v>91256</v>
      </c>
      <c r="E42" s="82">
        <f t="shared" si="5"/>
        <v>11407</v>
      </c>
      <c r="F42" s="82">
        <v>1100</v>
      </c>
      <c r="G42" s="87">
        <f t="shared" si="1"/>
        <v>101563</v>
      </c>
      <c r="H42" s="362" t="s">
        <v>205</v>
      </c>
      <c r="I42" s="131"/>
      <c r="M42" s="285"/>
      <c r="N42" s="285"/>
      <c r="O42" s="285"/>
      <c r="P42" s="285"/>
    </row>
    <row r="43" spans="1:236" s="286" customFormat="1" ht="15.75">
      <c r="A43" s="92" t="s">
        <v>75</v>
      </c>
      <c r="B43" s="93" t="s">
        <v>78</v>
      </c>
      <c r="C43" s="117" t="s">
        <v>43</v>
      </c>
      <c r="D43" s="82">
        <v>90756</v>
      </c>
      <c r="E43" s="82">
        <f t="shared" si="5"/>
        <v>11344.5</v>
      </c>
      <c r="F43" s="82">
        <v>1100</v>
      </c>
      <c r="G43" s="87">
        <f t="shared" si="1"/>
        <v>101000.5</v>
      </c>
      <c r="H43" s="362" t="s">
        <v>205</v>
      </c>
      <c r="I43" s="131"/>
      <c r="M43" s="288"/>
      <c r="N43" s="288"/>
      <c r="O43" s="288"/>
      <c r="P43" s="288"/>
    </row>
    <row r="44" spans="1:236" s="231" customFormat="1" ht="15.75">
      <c r="A44" s="92" t="s">
        <v>79</v>
      </c>
      <c r="B44" s="93" t="s">
        <v>80</v>
      </c>
      <c r="C44" s="117" t="s">
        <v>43</v>
      </c>
      <c r="D44" s="82">
        <v>92256</v>
      </c>
      <c r="E44" s="82">
        <f t="shared" si="5"/>
        <v>11532</v>
      </c>
      <c r="F44" s="82">
        <v>1100</v>
      </c>
      <c r="G44" s="87">
        <f t="shared" si="1"/>
        <v>102688</v>
      </c>
      <c r="H44" s="362" t="s">
        <v>205</v>
      </c>
      <c r="I44" s="131"/>
      <c r="M44" s="285"/>
      <c r="N44" s="285"/>
      <c r="O44" s="285"/>
      <c r="P44" s="285"/>
    </row>
    <row r="45" spans="1:236" s="231" customFormat="1" ht="15.75">
      <c r="A45" s="92" t="s">
        <v>75</v>
      </c>
      <c r="B45" s="93" t="s">
        <v>81</v>
      </c>
      <c r="C45" s="117" t="s">
        <v>43</v>
      </c>
      <c r="D45" s="82"/>
      <c r="E45" s="82"/>
      <c r="F45" s="82"/>
      <c r="G45" s="87"/>
      <c r="H45" s="362"/>
      <c r="I45" s="131"/>
      <c r="M45" s="285"/>
      <c r="N45" s="285"/>
      <c r="O45" s="285"/>
      <c r="P45" s="285"/>
    </row>
    <row r="46" spans="1:236" s="231" customFormat="1" ht="15.75">
      <c r="A46" s="92" t="s">
        <v>82</v>
      </c>
      <c r="B46" s="93" t="s">
        <v>83</v>
      </c>
      <c r="C46" s="117" t="s">
        <v>84</v>
      </c>
      <c r="D46" s="82">
        <v>91636</v>
      </c>
      <c r="E46" s="82">
        <f>D46*12.5%</f>
        <v>11454.5</v>
      </c>
      <c r="F46" s="82">
        <v>1100</v>
      </c>
      <c r="G46" s="87">
        <f t="shared" si="1"/>
        <v>101990.5</v>
      </c>
      <c r="H46" s="362" t="s">
        <v>205</v>
      </c>
      <c r="I46" s="131"/>
      <c r="M46" s="285"/>
      <c r="N46" s="285"/>
      <c r="O46" s="285"/>
      <c r="P46" s="285"/>
    </row>
    <row r="47" spans="1:236" s="231" customFormat="1" ht="15.75">
      <c r="A47" s="92" t="s">
        <v>91</v>
      </c>
      <c r="B47" s="93" t="s">
        <v>92</v>
      </c>
      <c r="C47" s="117" t="s">
        <v>93</v>
      </c>
      <c r="D47" s="82"/>
      <c r="E47" s="82"/>
      <c r="F47" s="82"/>
      <c r="G47" s="87"/>
      <c r="H47" s="362"/>
      <c r="I47" s="131"/>
      <c r="M47" s="285"/>
      <c r="N47" s="285"/>
      <c r="O47" s="285"/>
      <c r="P47" s="285"/>
    </row>
    <row r="48" spans="1:236" s="286" customFormat="1" ht="15.75">
      <c r="A48" s="92" t="s">
        <v>94</v>
      </c>
      <c r="B48" s="93" t="s">
        <v>95</v>
      </c>
      <c r="C48" s="121" t="s">
        <v>96</v>
      </c>
      <c r="D48" s="82">
        <v>91246</v>
      </c>
      <c r="E48" s="82">
        <f t="shared" ref="E48:E54" si="6">D48*12.5%</f>
        <v>11405.75</v>
      </c>
      <c r="F48" s="82">
        <v>1100</v>
      </c>
      <c r="G48" s="87">
        <f t="shared" si="1"/>
        <v>101551.75</v>
      </c>
      <c r="H48" s="362" t="s">
        <v>205</v>
      </c>
      <c r="I48" s="131"/>
      <c r="M48" s="288"/>
      <c r="N48" s="288"/>
      <c r="O48" s="288"/>
      <c r="P48" s="288"/>
    </row>
    <row r="49" spans="1:16" s="286" customFormat="1" ht="15.75">
      <c r="A49" s="92" t="s">
        <v>94</v>
      </c>
      <c r="B49" s="93" t="s">
        <v>97</v>
      </c>
      <c r="C49" s="121" t="s">
        <v>98</v>
      </c>
      <c r="D49" s="396">
        <v>91246</v>
      </c>
      <c r="E49" s="82">
        <f t="shared" si="6"/>
        <v>11405.75</v>
      </c>
      <c r="F49" s="82">
        <v>1100</v>
      </c>
      <c r="G49" s="87">
        <f t="shared" si="1"/>
        <v>101551.75</v>
      </c>
      <c r="H49" s="362" t="s">
        <v>205</v>
      </c>
      <c r="I49" s="131"/>
      <c r="M49" s="288"/>
      <c r="N49" s="288"/>
      <c r="O49" s="288"/>
      <c r="P49" s="288"/>
    </row>
    <row r="50" spans="1:16" s="231" customFormat="1" ht="15.75">
      <c r="A50" s="92" t="s">
        <v>99</v>
      </c>
      <c r="B50" s="93" t="s">
        <v>100</v>
      </c>
      <c r="C50" s="121" t="s">
        <v>101</v>
      </c>
      <c r="D50" s="83">
        <v>94776</v>
      </c>
      <c r="E50" s="82">
        <f t="shared" si="6"/>
        <v>11847</v>
      </c>
      <c r="F50" s="82">
        <v>1100</v>
      </c>
      <c r="G50" s="87">
        <f t="shared" si="1"/>
        <v>105523</v>
      </c>
      <c r="H50" s="362" t="s">
        <v>205</v>
      </c>
      <c r="I50" s="131"/>
      <c r="M50" s="285"/>
      <c r="N50" s="285"/>
      <c r="O50" s="285"/>
      <c r="P50" s="285"/>
    </row>
    <row r="51" spans="1:16" s="231" customFormat="1" ht="15.75">
      <c r="A51" s="92" t="s">
        <v>99</v>
      </c>
      <c r="B51" s="93" t="s">
        <v>102</v>
      </c>
      <c r="C51" s="121" t="s">
        <v>101</v>
      </c>
      <c r="D51" s="83">
        <v>96446</v>
      </c>
      <c r="E51" s="82">
        <f t="shared" si="6"/>
        <v>12055.75</v>
      </c>
      <c r="F51" s="82">
        <v>1100</v>
      </c>
      <c r="G51" s="87">
        <f t="shared" si="1"/>
        <v>107401.75</v>
      </c>
      <c r="H51" s="362" t="s">
        <v>205</v>
      </c>
      <c r="I51" s="131"/>
      <c r="M51" s="285"/>
      <c r="N51" s="285"/>
      <c r="O51" s="285"/>
      <c r="P51" s="285"/>
    </row>
    <row r="52" spans="1:16" s="231" customFormat="1" ht="15.75">
      <c r="A52" s="92" t="s">
        <v>105</v>
      </c>
      <c r="B52" s="93" t="s">
        <v>106</v>
      </c>
      <c r="C52" s="121" t="s">
        <v>107</v>
      </c>
      <c r="D52" s="82">
        <v>99606</v>
      </c>
      <c r="E52" s="82">
        <f t="shared" si="6"/>
        <v>12450.75</v>
      </c>
      <c r="F52" s="82">
        <v>1100</v>
      </c>
      <c r="G52" s="87">
        <f t="shared" si="1"/>
        <v>110956.75</v>
      </c>
      <c r="H52" s="362" t="s">
        <v>205</v>
      </c>
      <c r="I52" s="131"/>
      <c r="M52" s="285"/>
      <c r="N52" s="285"/>
      <c r="O52" s="285"/>
      <c r="P52" s="285"/>
    </row>
    <row r="53" spans="1:16" s="231" customFormat="1" ht="15.75">
      <c r="A53" s="92" t="s">
        <v>108</v>
      </c>
      <c r="B53" s="93" t="s">
        <v>109</v>
      </c>
      <c r="C53" s="121" t="s">
        <v>110</v>
      </c>
      <c r="D53" s="82">
        <v>100499</v>
      </c>
      <c r="E53" s="82">
        <f t="shared" si="6"/>
        <v>12562.375</v>
      </c>
      <c r="F53" s="82">
        <v>1100</v>
      </c>
      <c r="G53" s="87">
        <f t="shared" si="1"/>
        <v>111961.375</v>
      </c>
      <c r="H53" s="362" t="s">
        <v>205</v>
      </c>
      <c r="I53" s="131"/>
      <c r="M53" s="285"/>
      <c r="N53" s="285"/>
      <c r="O53" s="285"/>
      <c r="P53" s="285"/>
    </row>
    <row r="54" spans="1:16" s="231" customFormat="1" ht="15.75">
      <c r="A54" s="92" t="s">
        <v>108</v>
      </c>
      <c r="B54" s="93" t="s">
        <v>111</v>
      </c>
      <c r="C54" s="94" t="s">
        <v>98</v>
      </c>
      <c r="D54" s="78">
        <v>100456</v>
      </c>
      <c r="E54" s="82">
        <f t="shared" si="6"/>
        <v>12557</v>
      </c>
      <c r="F54" s="82">
        <v>1100</v>
      </c>
      <c r="G54" s="87">
        <f t="shared" si="1"/>
        <v>111913</v>
      </c>
      <c r="H54" s="362" t="s">
        <v>205</v>
      </c>
      <c r="I54" s="131"/>
      <c r="M54" s="285"/>
      <c r="N54" s="285"/>
      <c r="O54" s="285"/>
      <c r="P54" s="285"/>
    </row>
    <row r="55" spans="1:16" s="289" customFormat="1" ht="15.75">
      <c r="A55" s="92" t="s">
        <v>99</v>
      </c>
      <c r="B55" s="93" t="s">
        <v>103</v>
      </c>
      <c r="C55" s="121" t="s">
        <v>104</v>
      </c>
      <c r="D55" s="78"/>
      <c r="E55" s="82"/>
      <c r="F55" s="82"/>
      <c r="G55" s="87"/>
      <c r="H55" s="362"/>
      <c r="I55" s="131"/>
      <c r="M55" s="165"/>
      <c r="N55" s="165"/>
      <c r="O55" s="165"/>
      <c r="P55" s="165"/>
    </row>
    <row r="56" spans="1:16" s="231" customFormat="1" ht="15.75">
      <c r="A56" s="92" t="s">
        <v>85</v>
      </c>
      <c r="B56" s="93" t="s">
        <v>86</v>
      </c>
      <c r="C56" s="117" t="s">
        <v>87</v>
      </c>
      <c r="D56" s="78">
        <v>94796</v>
      </c>
      <c r="E56" s="82">
        <f t="shared" ref="E56:E63" si="7">D56*12.5%</f>
        <v>11849.5</v>
      </c>
      <c r="F56" s="82">
        <v>1100</v>
      </c>
      <c r="G56" s="87">
        <f t="shared" si="1"/>
        <v>105545.5</v>
      </c>
      <c r="H56" s="362" t="s">
        <v>205</v>
      </c>
      <c r="I56" s="131"/>
      <c r="M56" s="285"/>
      <c r="N56" s="285"/>
      <c r="O56" s="285"/>
      <c r="P56" s="285"/>
    </row>
    <row r="57" spans="1:16" s="286" customFormat="1" ht="15.75">
      <c r="A57" s="92" t="s">
        <v>88</v>
      </c>
      <c r="B57" s="93" t="s">
        <v>89</v>
      </c>
      <c r="C57" s="117" t="s">
        <v>90</v>
      </c>
      <c r="D57" s="82">
        <v>100582</v>
      </c>
      <c r="E57" s="82">
        <f t="shared" si="7"/>
        <v>12572.75</v>
      </c>
      <c r="F57" s="82">
        <v>1100</v>
      </c>
      <c r="G57" s="87">
        <f t="shared" si="1"/>
        <v>112054.75</v>
      </c>
      <c r="H57" s="362" t="s">
        <v>205</v>
      </c>
      <c r="I57" s="131"/>
    </row>
    <row r="58" spans="1:16" s="231" customFormat="1" ht="15.75">
      <c r="A58" s="92" t="s">
        <v>63</v>
      </c>
      <c r="B58" s="93" t="s">
        <v>112</v>
      </c>
      <c r="C58" s="122"/>
      <c r="D58" s="82">
        <v>85856</v>
      </c>
      <c r="E58" s="82">
        <f t="shared" si="7"/>
        <v>10732</v>
      </c>
      <c r="F58" s="82">
        <v>0</v>
      </c>
      <c r="G58" s="87">
        <f t="shared" si="1"/>
        <v>96588</v>
      </c>
      <c r="H58" s="362" t="s">
        <v>205</v>
      </c>
      <c r="I58" s="131"/>
      <c r="M58" s="285"/>
      <c r="N58" s="285"/>
      <c r="O58" s="285"/>
      <c r="P58" s="285"/>
    </row>
    <row r="59" spans="1:16" s="231" customFormat="1" ht="15.75">
      <c r="A59" s="92" t="s">
        <v>63</v>
      </c>
      <c r="B59" s="93" t="s">
        <v>113</v>
      </c>
      <c r="C59" s="122"/>
      <c r="D59" s="82">
        <v>86756</v>
      </c>
      <c r="E59" s="82">
        <f t="shared" si="7"/>
        <v>10844.5</v>
      </c>
      <c r="F59" s="82">
        <v>0</v>
      </c>
      <c r="G59" s="87">
        <f t="shared" si="1"/>
        <v>97600.5</v>
      </c>
      <c r="H59" s="362" t="s">
        <v>205</v>
      </c>
      <c r="I59" s="131"/>
      <c r="M59" s="285"/>
      <c r="N59" s="285"/>
      <c r="O59" s="285"/>
      <c r="P59" s="285"/>
    </row>
    <row r="60" spans="1:16" s="231" customFormat="1" ht="15.75">
      <c r="A60" s="92" t="s">
        <v>63</v>
      </c>
      <c r="B60" s="93" t="s">
        <v>115</v>
      </c>
      <c r="C60" s="122"/>
      <c r="D60" s="82">
        <v>86806</v>
      </c>
      <c r="E60" s="82">
        <f t="shared" si="7"/>
        <v>10850.75</v>
      </c>
      <c r="F60" s="82">
        <v>0</v>
      </c>
      <c r="G60" s="87">
        <f t="shared" si="1"/>
        <v>97656.75</v>
      </c>
      <c r="H60" s="362" t="s">
        <v>205</v>
      </c>
      <c r="I60" s="131"/>
      <c r="M60" s="284"/>
      <c r="N60" s="284"/>
      <c r="O60" s="284"/>
      <c r="P60" s="284"/>
    </row>
    <row r="61" spans="1:16" s="231" customFormat="1" ht="15.75">
      <c r="A61" s="92" t="s">
        <v>63</v>
      </c>
      <c r="B61" s="93" t="s">
        <v>114</v>
      </c>
      <c r="C61" s="122"/>
      <c r="D61" s="82">
        <v>86256</v>
      </c>
      <c r="E61" s="82">
        <f t="shared" si="7"/>
        <v>10782</v>
      </c>
      <c r="F61" s="82">
        <v>0</v>
      </c>
      <c r="G61" s="87">
        <f t="shared" si="1"/>
        <v>97038</v>
      </c>
      <c r="H61" s="362" t="s">
        <v>205</v>
      </c>
      <c r="I61" s="131"/>
      <c r="M61" s="284"/>
      <c r="N61" s="284"/>
      <c r="O61" s="284"/>
      <c r="P61" s="284"/>
    </row>
    <row r="62" spans="1:16" s="231" customFormat="1" ht="15.75">
      <c r="A62" s="92" t="s">
        <v>63</v>
      </c>
      <c r="B62" s="93" t="s">
        <v>116</v>
      </c>
      <c r="C62" s="122"/>
      <c r="D62" s="82">
        <v>86746</v>
      </c>
      <c r="E62" s="82">
        <f t="shared" si="7"/>
        <v>10843.25</v>
      </c>
      <c r="F62" s="82">
        <v>0</v>
      </c>
      <c r="G62" s="87">
        <f t="shared" si="1"/>
        <v>97589.25</v>
      </c>
      <c r="H62" s="362" t="s">
        <v>205</v>
      </c>
      <c r="I62" s="131"/>
      <c r="M62" s="284"/>
      <c r="N62" s="284"/>
      <c r="O62" s="284"/>
      <c r="P62" s="284"/>
    </row>
    <row r="63" spans="1:16" s="231" customFormat="1" ht="16.5" thickBot="1">
      <c r="A63" s="123" t="s">
        <v>63</v>
      </c>
      <c r="B63" s="124" t="s">
        <v>117</v>
      </c>
      <c r="C63" s="122"/>
      <c r="D63" s="82">
        <v>87056</v>
      </c>
      <c r="E63" s="82">
        <f t="shared" si="7"/>
        <v>10882</v>
      </c>
      <c r="F63" s="82">
        <v>0</v>
      </c>
      <c r="G63" s="87">
        <f t="shared" si="1"/>
        <v>97938</v>
      </c>
      <c r="H63" s="362" t="s">
        <v>205</v>
      </c>
      <c r="I63" s="131"/>
      <c r="M63" s="284"/>
      <c r="N63" s="284"/>
      <c r="O63" s="284"/>
      <c r="P63" s="284"/>
    </row>
    <row r="64" spans="1:16" s="231" customFormat="1" ht="16.5" thickBot="1">
      <c r="A64" s="165"/>
      <c r="B64" s="170"/>
      <c r="C64" s="171"/>
      <c r="D64" s="172"/>
      <c r="E64" s="172"/>
      <c r="F64" s="172"/>
      <c r="G64" s="172"/>
      <c r="H64" s="172"/>
      <c r="L64" s="285"/>
      <c r="M64" s="285"/>
      <c r="N64" s="285"/>
      <c r="O64" s="285"/>
    </row>
    <row r="65" spans="1:16" s="231" customFormat="1" ht="16.5" thickBot="1">
      <c r="A65" s="308" t="s">
        <v>118</v>
      </c>
      <c r="B65" s="309"/>
      <c r="C65" s="309"/>
      <c r="D65" s="309"/>
      <c r="E65" s="309"/>
      <c r="F65" s="309"/>
      <c r="G65" s="309"/>
      <c r="H65" s="309"/>
      <c r="L65" s="285"/>
      <c r="M65" s="285"/>
      <c r="N65" s="285"/>
      <c r="O65" s="285"/>
    </row>
    <row r="66" spans="1:16" s="231" customFormat="1" ht="16.5" thickBot="1">
      <c r="A66" s="425" t="s">
        <v>7</v>
      </c>
      <c r="B66" s="425"/>
      <c r="C66" s="113" t="s">
        <v>8</v>
      </c>
      <c r="D66" s="310" t="s">
        <v>200</v>
      </c>
      <c r="E66" s="311" t="s">
        <v>11</v>
      </c>
      <c r="F66" s="311" t="s">
        <v>204</v>
      </c>
      <c r="G66" s="311" t="s">
        <v>201</v>
      </c>
      <c r="H66" s="364"/>
      <c r="I66" s="290"/>
      <c r="M66" s="285"/>
      <c r="N66" s="285"/>
      <c r="O66" s="285"/>
      <c r="P66" s="285"/>
    </row>
    <row r="67" spans="1:16" s="231" customFormat="1" ht="15.75">
      <c r="A67" s="134" t="s">
        <v>124</v>
      </c>
      <c r="B67" s="135" t="s">
        <v>125</v>
      </c>
      <c r="C67" s="94" t="s">
        <v>68</v>
      </c>
      <c r="D67" s="312">
        <v>93106</v>
      </c>
      <c r="E67" s="82">
        <f t="shared" ref="E67" si="8">D67*12.5%</f>
        <v>11638.25</v>
      </c>
      <c r="F67" s="82">
        <v>1100</v>
      </c>
      <c r="G67" s="87">
        <f>D67+E67-F67</f>
        <v>103644.25</v>
      </c>
      <c r="H67" s="362" t="s">
        <v>205</v>
      </c>
      <c r="I67" s="131"/>
      <c r="M67" s="285"/>
      <c r="N67" s="285"/>
      <c r="O67" s="285"/>
      <c r="P67" s="285"/>
    </row>
    <row r="68" spans="1:16" s="231" customFormat="1" ht="15.75">
      <c r="A68" s="134" t="s">
        <v>124</v>
      </c>
      <c r="B68" s="135" t="s">
        <v>126</v>
      </c>
      <c r="C68" s="94" t="s">
        <v>127</v>
      </c>
      <c r="D68" s="82">
        <v>93156</v>
      </c>
      <c r="E68" s="82">
        <f t="shared" ref="E68:E77" si="9">D68*12.5%</f>
        <v>11644.5</v>
      </c>
      <c r="F68" s="82">
        <v>1100</v>
      </c>
      <c r="G68" s="87">
        <f t="shared" ref="G68:G77" si="10">D68+E68-F68</f>
        <v>103700.5</v>
      </c>
      <c r="H68" s="362" t="s">
        <v>205</v>
      </c>
      <c r="I68" s="131"/>
      <c r="M68" s="285"/>
      <c r="N68" s="285"/>
      <c r="O68" s="285"/>
      <c r="P68" s="285"/>
    </row>
    <row r="69" spans="1:16" s="177" customFormat="1" ht="15.75">
      <c r="A69" s="134" t="s">
        <v>124</v>
      </c>
      <c r="B69" s="135" t="s">
        <v>128</v>
      </c>
      <c r="C69" s="94" t="s">
        <v>127</v>
      </c>
      <c r="D69" s="82">
        <v>93656</v>
      </c>
      <c r="E69" s="82">
        <f t="shared" si="9"/>
        <v>11707</v>
      </c>
      <c r="F69" s="82">
        <v>1100</v>
      </c>
      <c r="G69" s="87">
        <f t="shared" si="10"/>
        <v>104263</v>
      </c>
      <c r="H69" s="362" t="s">
        <v>205</v>
      </c>
      <c r="I69" s="131"/>
      <c r="J69" s="286"/>
      <c r="M69" s="290"/>
      <c r="N69" s="290"/>
      <c r="O69" s="290"/>
      <c r="P69" s="290"/>
    </row>
    <row r="70" spans="1:16" s="177" customFormat="1" ht="15.75">
      <c r="A70" s="134" t="s">
        <v>129</v>
      </c>
      <c r="B70" s="135" t="s">
        <v>130</v>
      </c>
      <c r="C70" s="94" t="s">
        <v>131</v>
      </c>
      <c r="D70" s="82">
        <v>95156</v>
      </c>
      <c r="E70" s="82">
        <f t="shared" si="9"/>
        <v>11894.5</v>
      </c>
      <c r="F70" s="82">
        <v>1100</v>
      </c>
      <c r="G70" s="87">
        <f t="shared" si="10"/>
        <v>105950.5</v>
      </c>
      <c r="H70" s="362" t="s">
        <v>205</v>
      </c>
      <c r="I70" s="131"/>
      <c r="M70" s="290"/>
      <c r="N70" s="290"/>
      <c r="O70" s="290"/>
      <c r="P70" s="290"/>
    </row>
    <row r="71" spans="1:16" s="177" customFormat="1" ht="15.75">
      <c r="A71" s="134" t="s">
        <v>132</v>
      </c>
      <c r="B71" s="135" t="s">
        <v>133</v>
      </c>
      <c r="C71" s="94" t="s">
        <v>134</v>
      </c>
      <c r="D71" s="82">
        <v>95256</v>
      </c>
      <c r="E71" s="82">
        <f t="shared" si="9"/>
        <v>11907</v>
      </c>
      <c r="F71" s="82">
        <v>1100</v>
      </c>
      <c r="G71" s="87">
        <f t="shared" si="10"/>
        <v>106063</v>
      </c>
      <c r="H71" s="362" t="s">
        <v>205</v>
      </c>
      <c r="I71" s="131"/>
      <c r="M71" s="290"/>
      <c r="N71" s="290"/>
      <c r="O71" s="290"/>
      <c r="P71" s="290"/>
    </row>
    <row r="72" spans="1:16" s="171" customFormat="1" ht="15.75">
      <c r="A72" s="134" t="s">
        <v>132</v>
      </c>
      <c r="B72" s="135" t="s">
        <v>135</v>
      </c>
      <c r="C72" s="94" t="s">
        <v>134</v>
      </c>
      <c r="D72" s="82">
        <v>97046</v>
      </c>
      <c r="E72" s="82">
        <f t="shared" si="9"/>
        <v>12130.75</v>
      </c>
      <c r="F72" s="82">
        <v>1100</v>
      </c>
      <c r="G72" s="87">
        <f t="shared" si="10"/>
        <v>108076.75</v>
      </c>
      <c r="H72" s="362" t="s">
        <v>205</v>
      </c>
      <c r="I72" s="131"/>
      <c r="M72" s="130"/>
      <c r="N72" s="130"/>
      <c r="O72" s="130"/>
      <c r="P72" s="130"/>
    </row>
    <row r="73" spans="1:16" s="286" customFormat="1" ht="15.75">
      <c r="A73" s="134" t="s">
        <v>119</v>
      </c>
      <c r="B73" s="135" t="s">
        <v>120</v>
      </c>
      <c r="C73" s="94" t="s">
        <v>121</v>
      </c>
      <c r="D73" s="82"/>
      <c r="E73" s="82"/>
      <c r="F73" s="82"/>
      <c r="G73" s="87"/>
      <c r="H73" s="362"/>
      <c r="I73" s="131"/>
      <c r="J73" s="177"/>
      <c r="M73" s="288"/>
      <c r="N73" s="288"/>
      <c r="O73" s="288"/>
      <c r="P73" s="288"/>
    </row>
    <row r="74" spans="1:16" s="286" customFormat="1" ht="15.75">
      <c r="A74" s="136" t="s">
        <v>119</v>
      </c>
      <c r="B74" s="137" t="s">
        <v>122</v>
      </c>
      <c r="C74" s="94" t="s">
        <v>123</v>
      </c>
      <c r="D74" s="82">
        <v>96606</v>
      </c>
      <c r="E74" s="82">
        <f t="shared" si="9"/>
        <v>12075.75</v>
      </c>
      <c r="F74" s="82">
        <v>1100</v>
      </c>
      <c r="G74" s="87">
        <f t="shared" si="10"/>
        <v>107581.75</v>
      </c>
      <c r="H74" s="362" t="s">
        <v>205</v>
      </c>
      <c r="I74" s="131"/>
      <c r="J74" s="177"/>
      <c r="M74" s="288"/>
      <c r="N74" s="288"/>
      <c r="O74" s="288"/>
      <c r="P74" s="288"/>
    </row>
    <row r="75" spans="1:16" s="231" customFormat="1" ht="15.75">
      <c r="A75" s="92" t="s">
        <v>63</v>
      </c>
      <c r="B75" s="93" t="s">
        <v>136</v>
      </c>
      <c r="C75" s="122"/>
      <c r="D75" s="82">
        <v>90756</v>
      </c>
      <c r="E75" s="82">
        <f t="shared" si="9"/>
        <v>11344.5</v>
      </c>
      <c r="F75" s="82">
        <v>0</v>
      </c>
      <c r="G75" s="87">
        <f t="shared" si="10"/>
        <v>102100.5</v>
      </c>
      <c r="H75" s="362" t="s">
        <v>205</v>
      </c>
      <c r="I75" s="131"/>
      <c r="J75" s="286"/>
      <c r="M75" s="285"/>
      <c r="N75" s="285"/>
      <c r="O75" s="285"/>
      <c r="P75" s="285"/>
    </row>
    <row r="76" spans="1:16" s="231" customFormat="1" ht="15.75">
      <c r="A76" s="92" t="s">
        <v>63</v>
      </c>
      <c r="B76" s="93" t="s">
        <v>137</v>
      </c>
      <c r="C76" s="122"/>
      <c r="D76" s="82">
        <v>88656</v>
      </c>
      <c r="E76" s="82">
        <f t="shared" si="9"/>
        <v>11082</v>
      </c>
      <c r="F76" s="82">
        <v>0</v>
      </c>
      <c r="G76" s="87">
        <f t="shared" si="10"/>
        <v>99738</v>
      </c>
      <c r="H76" s="362" t="s">
        <v>205</v>
      </c>
      <c r="I76" s="131"/>
      <c r="M76" s="285"/>
      <c r="N76" s="285"/>
      <c r="O76" s="285"/>
      <c r="P76" s="285"/>
    </row>
    <row r="77" spans="1:16" s="231" customFormat="1" ht="16.5" thickBot="1">
      <c r="A77" s="123" t="s">
        <v>63</v>
      </c>
      <c r="B77" s="124" t="s">
        <v>138</v>
      </c>
      <c r="C77" s="125"/>
      <c r="D77" s="313">
        <v>89356</v>
      </c>
      <c r="E77" s="313">
        <f t="shared" si="9"/>
        <v>11169.5</v>
      </c>
      <c r="F77" s="313">
        <v>0</v>
      </c>
      <c r="G77" s="87">
        <f t="shared" si="10"/>
        <v>100525.5</v>
      </c>
      <c r="H77" s="365" t="s">
        <v>205</v>
      </c>
      <c r="I77" s="131"/>
      <c r="M77" s="285"/>
      <c r="N77" s="285"/>
      <c r="O77" s="285"/>
      <c r="P77" s="285"/>
    </row>
    <row r="78" spans="1:16" s="231" customFormat="1" ht="16.5" thickBot="1">
      <c r="A78" s="173"/>
      <c r="B78" s="174"/>
      <c r="C78" s="175"/>
      <c r="D78" s="176"/>
      <c r="E78" s="176"/>
      <c r="F78" s="131"/>
      <c r="G78" s="131"/>
      <c r="H78" s="131"/>
      <c r="L78" s="285"/>
      <c r="M78" s="285"/>
      <c r="N78" s="285"/>
      <c r="O78" s="285"/>
    </row>
    <row r="79" spans="1:16" s="231" customFormat="1" ht="16.5" thickBot="1">
      <c r="A79" s="426" t="s">
        <v>139</v>
      </c>
      <c r="B79" s="427"/>
      <c r="C79" s="427"/>
      <c r="D79" s="427"/>
      <c r="E79" s="428"/>
      <c r="F79" s="481"/>
      <c r="G79" s="482"/>
      <c r="H79" s="482"/>
      <c r="L79" s="285"/>
      <c r="M79" s="285"/>
      <c r="N79" s="285"/>
      <c r="O79" s="285"/>
    </row>
    <row r="80" spans="1:16" s="231" customFormat="1" ht="16.5" thickBot="1">
      <c r="A80" s="426" t="s">
        <v>140</v>
      </c>
      <c r="B80" s="428"/>
      <c r="C80" s="177"/>
      <c r="D80" s="429" t="s">
        <v>141</v>
      </c>
      <c r="E80" s="430"/>
      <c r="F80" s="172"/>
      <c r="G80" s="172"/>
      <c r="H80" s="172"/>
      <c r="L80" s="285"/>
      <c r="M80" s="285"/>
      <c r="N80" s="285"/>
      <c r="O80" s="285"/>
    </row>
    <row r="81" spans="1:15" s="231" customFormat="1" ht="15.75">
      <c r="A81" s="178" t="s">
        <v>142</v>
      </c>
      <c r="B81" s="179" t="s">
        <v>143</v>
      </c>
      <c r="C81" s="171"/>
      <c r="D81" s="180" t="s">
        <v>142</v>
      </c>
      <c r="E81" s="180" t="s">
        <v>143</v>
      </c>
      <c r="F81" s="172"/>
      <c r="G81" s="172"/>
      <c r="H81" s="172"/>
      <c r="L81" s="285"/>
      <c r="M81" s="285"/>
      <c r="N81" s="285"/>
      <c r="O81" s="285"/>
    </row>
    <row r="82" spans="1:15" s="231" customFormat="1" ht="15.75">
      <c r="A82" s="181" t="s">
        <v>144</v>
      </c>
      <c r="B82" s="182">
        <v>300</v>
      </c>
      <c r="C82" s="171"/>
      <c r="D82" s="122" t="s">
        <v>145</v>
      </c>
      <c r="E82" s="183">
        <v>300</v>
      </c>
      <c r="F82" s="172"/>
      <c r="G82" s="172"/>
      <c r="H82" s="172"/>
      <c r="L82" s="285"/>
      <c r="M82" s="285"/>
      <c r="N82" s="285"/>
      <c r="O82" s="285"/>
    </row>
    <row r="83" spans="1:15" s="231" customFormat="1" ht="15.75">
      <c r="A83" s="181" t="s">
        <v>146</v>
      </c>
      <c r="B83" s="182">
        <v>400</v>
      </c>
      <c r="C83" s="171"/>
      <c r="D83" s="122" t="s">
        <v>147</v>
      </c>
      <c r="E83" s="183">
        <v>400</v>
      </c>
      <c r="F83" s="172"/>
      <c r="G83" s="172"/>
      <c r="H83" s="172"/>
      <c r="L83" s="285"/>
      <c r="M83" s="285"/>
      <c r="N83" s="285"/>
      <c r="O83" s="285"/>
    </row>
    <row r="84" spans="1:15" s="231" customFormat="1" ht="15.75">
      <c r="A84" s="181" t="s">
        <v>148</v>
      </c>
      <c r="B84" s="182">
        <v>500</v>
      </c>
      <c r="C84" s="171"/>
      <c r="D84" s="122" t="s">
        <v>149</v>
      </c>
      <c r="E84" s="183">
        <v>500</v>
      </c>
      <c r="F84" s="172"/>
      <c r="G84" s="172"/>
      <c r="H84" s="172"/>
      <c r="L84" s="285"/>
      <c r="M84" s="285"/>
      <c r="N84" s="285"/>
      <c r="O84" s="285"/>
    </row>
    <row r="85" spans="1:15" s="231" customFormat="1" ht="15.75">
      <c r="A85" s="181" t="s">
        <v>150</v>
      </c>
      <c r="B85" s="182">
        <v>600</v>
      </c>
      <c r="C85" s="171"/>
      <c r="D85" s="122" t="s">
        <v>151</v>
      </c>
      <c r="E85" s="183">
        <v>600</v>
      </c>
      <c r="F85" s="172"/>
      <c r="G85" s="172"/>
      <c r="H85" s="172"/>
    </row>
    <row r="86" spans="1:15" s="231" customFormat="1" ht="15.75">
      <c r="A86" s="181" t="s">
        <v>152</v>
      </c>
      <c r="B86" s="182">
        <v>700</v>
      </c>
      <c r="C86" s="171"/>
      <c r="D86" s="122" t="s">
        <v>153</v>
      </c>
      <c r="E86" s="183">
        <v>700</v>
      </c>
      <c r="F86" s="172"/>
      <c r="G86" s="172"/>
      <c r="H86" s="172"/>
    </row>
    <row r="87" spans="1:15" s="231" customFormat="1" ht="15.75">
      <c r="A87" s="181" t="s">
        <v>154</v>
      </c>
      <c r="B87" s="182">
        <v>800</v>
      </c>
      <c r="C87" s="171"/>
      <c r="D87" s="122" t="s">
        <v>155</v>
      </c>
      <c r="E87" s="183">
        <v>750</v>
      </c>
      <c r="F87" s="172"/>
      <c r="G87" s="172"/>
      <c r="H87" s="172"/>
    </row>
    <row r="88" spans="1:15" s="231" customFormat="1" ht="15.75">
      <c r="A88" s="184" t="s">
        <v>156</v>
      </c>
      <c r="B88" s="185">
        <v>900</v>
      </c>
      <c r="C88" s="171"/>
      <c r="D88" s="122" t="s">
        <v>157</v>
      </c>
      <c r="E88" s="183">
        <v>800</v>
      </c>
      <c r="F88" s="172"/>
      <c r="G88" s="172"/>
      <c r="H88" s="172"/>
    </row>
    <row r="89" spans="1:15" s="231" customFormat="1" ht="15.75">
      <c r="A89" s="165" t="s">
        <v>235</v>
      </c>
      <c r="B89" s="186"/>
      <c r="C89" s="171"/>
      <c r="D89" s="130"/>
      <c r="E89" s="187"/>
      <c r="F89" s="172"/>
      <c r="G89" s="172"/>
      <c r="H89" s="172"/>
    </row>
    <row r="90" spans="1:15" s="231" customFormat="1" ht="15.75">
      <c r="A90" s="188" t="s">
        <v>159</v>
      </c>
      <c r="B90" s="189"/>
      <c r="C90" s="190"/>
      <c r="D90" s="190"/>
      <c r="E90" s="190"/>
      <c r="F90" s="190"/>
      <c r="G90" s="190"/>
      <c r="H90" s="190"/>
    </row>
    <row r="91" spans="1:15" s="231" customFormat="1" ht="15.75">
      <c r="A91" s="188" t="s">
        <v>160</v>
      </c>
      <c r="B91" s="189"/>
      <c r="C91" s="190"/>
      <c r="D91" s="190"/>
      <c r="E91" s="190"/>
      <c r="F91" s="190"/>
      <c r="G91" s="190"/>
      <c r="H91" s="190"/>
    </row>
    <row r="92" spans="1:15" s="96" customFormat="1">
      <c r="B92" s="191"/>
      <c r="C92" s="192"/>
      <c r="D92" s="192"/>
      <c r="E92" s="192"/>
      <c r="F92" s="192"/>
      <c r="G92" s="192"/>
      <c r="H92" s="192"/>
    </row>
    <row r="93" spans="1:15" s="96" customFormat="1">
      <c r="B93" s="191"/>
      <c r="C93" s="192"/>
      <c r="D93" s="192"/>
      <c r="E93" s="192"/>
      <c r="F93" s="192"/>
      <c r="G93" s="192"/>
      <c r="H93" s="192"/>
    </row>
    <row r="94" spans="1:15" s="96" customFormat="1">
      <c r="B94" s="191"/>
      <c r="C94" s="192"/>
      <c r="D94" s="192"/>
      <c r="E94" s="192"/>
      <c r="F94" s="192"/>
      <c r="G94" s="192"/>
      <c r="H94" s="192"/>
    </row>
    <row r="95" spans="1:15" s="96" customFormat="1">
      <c r="B95" s="191"/>
      <c r="C95" s="192"/>
      <c r="D95" s="192"/>
      <c r="E95" s="192"/>
      <c r="F95" s="192"/>
      <c r="G95" s="192"/>
      <c r="H95" s="192"/>
    </row>
    <row r="96" spans="1:15" s="96" customFormat="1">
      <c r="B96" s="191"/>
      <c r="C96" s="192"/>
      <c r="D96" s="192"/>
      <c r="E96" s="192"/>
      <c r="F96" s="192"/>
      <c r="G96" s="192"/>
      <c r="H96" s="192"/>
    </row>
    <row r="97" spans="1:8" s="96" customFormat="1">
      <c r="B97" s="191"/>
      <c r="C97" s="192"/>
      <c r="D97" s="192"/>
      <c r="E97" s="192"/>
      <c r="F97" s="192"/>
      <c r="G97" s="192"/>
      <c r="H97" s="192"/>
    </row>
    <row r="98" spans="1:8" s="96" customFormat="1">
      <c r="B98" s="191"/>
      <c r="C98" s="192"/>
      <c r="D98" s="192"/>
      <c r="E98" s="192"/>
      <c r="F98" s="192"/>
      <c r="G98" s="192"/>
      <c r="H98" s="192"/>
    </row>
    <row r="99" spans="1:8" s="96" customFormat="1">
      <c r="B99" s="191"/>
      <c r="C99" s="192"/>
      <c r="D99" s="192"/>
      <c r="E99" s="192"/>
      <c r="F99" s="192"/>
      <c r="G99" s="192"/>
      <c r="H99" s="192"/>
    </row>
    <row r="103" spans="1:8">
      <c r="A103" s="12"/>
      <c r="B103" s="12"/>
      <c r="C103" s="13"/>
      <c r="D103" s="13"/>
      <c r="E103" s="13"/>
      <c r="F103" s="9"/>
      <c r="G103" s="9"/>
      <c r="H103" s="9"/>
    </row>
  </sheetData>
  <mergeCells count="16">
    <mergeCell ref="A1:A4"/>
    <mergeCell ref="B1:H1"/>
    <mergeCell ref="B2:H2"/>
    <mergeCell ref="B3:H3"/>
    <mergeCell ref="B4:H4"/>
    <mergeCell ref="A6:G6"/>
    <mergeCell ref="A7:G7"/>
    <mergeCell ref="A8:H8"/>
    <mergeCell ref="A9:B9"/>
    <mergeCell ref="A36:H37"/>
    <mergeCell ref="F79:H79"/>
    <mergeCell ref="A38:B38"/>
    <mergeCell ref="A66:B66"/>
    <mergeCell ref="A80:B80"/>
    <mergeCell ref="D80:E80"/>
    <mergeCell ref="A79:E79"/>
  </mergeCells>
  <pageMargins left="0.7" right="0.7" top="0.75" bottom="0.75" header="0.3" footer="0.3"/>
  <pageSetup scale="45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98"/>
  <sheetViews>
    <sheetView topLeftCell="A25" workbookViewId="0">
      <selection activeCell="D76" sqref="D76"/>
    </sheetView>
  </sheetViews>
  <sheetFormatPr defaultColWidth="14.85546875" defaultRowHeight="15"/>
  <cols>
    <col min="1" max="1" width="28.28515625" customWidth="1"/>
    <col min="2" max="2" width="21.85546875" style="1" customWidth="1"/>
    <col min="3" max="3" width="14.85546875" style="2"/>
    <col min="4" max="4" width="20.7109375" style="2" customWidth="1"/>
    <col min="5" max="6" width="17.7109375" style="2" customWidth="1"/>
    <col min="7" max="7" width="29.85546875" style="2" customWidth="1"/>
    <col min="8" max="8" width="24.28515625" style="2" customWidth="1"/>
  </cols>
  <sheetData>
    <row r="1" spans="1:15" ht="48.75" customHeight="1">
      <c r="A1" s="421"/>
      <c r="B1" s="422" t="s">
        <v>0</v>
      </c>
      <c r="C1" s="422"/>
      <c r="D1" s="422"/>
      <c r="E1" s="422"/>
      <c r="F1" s="422"/>
      <c r="G1" s="422"/>
      <c r="H1" s="380"/>
    </row>
    <row r="2" spans="1:15" ht="15.75">
      <c r="A2" s="421"/>
      <c r="B2" s="423" t="s">
        <v>241</v>
      </c>
      <c r="C2" s="423"/>
      <c r="D2" s="423"/>
      <c r="E2" s="423"/>
      <c r="F2" s="423"/>
      <c r="G2" s="423"/>
      <c r="H2" s="381"/>
    </row>
    <row r="3" spans="1:15">
      <c r="A3" s="421"/>
      <c r="B3" s="424" t="s">
        <v>244</v>
      </c>
      <c r="C3" s="424"/>
      <c r="D3" s="424"/>
      <c r="E3" s="424"/>
      <c r="F3" s="424"/>
      <c r="G3" s="424"/>
      <c r="H3" s="378"/>
    </row>
    <row r="4" spans="1:15" ht="15.75">
      <c r="A4" s="421"/>
      <c r="B4" s="423" t="s">
        <v>243</v>
      </c>
      <c r="C4" s="423"/>
      <c r="D4" s="423"/>
      <c r="E4" s="423"/>
      <c r="F4" s="423"/>
      <c r="G4" s="423"/>
      <c r="H4" s="381"/>
    </row>
    <row r="5" spans="1:15" ht="15.75" thickBot="1"/>
    <row r="6" spans="1:15" ht="15.75" thickBot="1">
      <c r="A6" s="488" t="s">
        <v>197</v>
      </c>
      <c r="B6" s="489"/>
      <c r="C6" s="489"/>
      <c r="D6" s="489"/>
      <c r="E6" s="489"/>
      <c r="F6" s="489"/>
      <c r="G6" s="489"/>
      <c r="H6" s="36" t="s">
        <v>206</v>
      </c>
    </row>
    <row r="7" spans="1:15" ht="15.75" thickBot="1">
      <c r="A7" s="488" t="s">
        <v>250</v>
      </c>
      <c r="B7" s="489"/>
      <c r="C7" s="489"/>
      <c r="D7" s="489"/>
      <c r="E7" s="489"/>
      <c r="F7" s="489"/>
      <c r="G7" s="489"/>
      <c r="H7" s="4" t="s">
        <v>266</v>
      </c>
    </row>
    <row r="8" spans="1:15">
      <c r="A8" s="506" t="s">
        <v>199</v>
      </c>
      <c r="B8" s="507"/>
      <c r="C8" s="507"/>
      <c r="D8" s="507"/>
      <c r="E8" s="507"/>
      <c r="F8" s="507"/>
      <c r="G8" s="507"/>
      <c r="H8" s="507"/>
    </row>
    <row r="9" spans="1:15" ht="20.25">
      <c r="A9" s="522" t="s">
        <v>140</v>
      </c>
      <c r="B9" s="522"/>
      <c r="C9" s="522"/>
      <c r="D9" s="522"/>
      <c r="E9" s="522"/>
      <c r="F9" s="522"/>
      <c r="G9" s="522"/>
      <c r="H9" s="522"/>
    </row>
    <row r="10" spans="1:15" s="7" customFormat="1" ht="15.75">
      <c r="A10" s="511" t="s">
        <v>255</v>
      </c>
      <c r="B10" s="511"/>
      <c r="C10" s="91" t="s">
        <v>8</v>
      </c>
      <c r="D10" s="91" t="s">
        <v>200</v>
      </c>
      <c r="E10" s="91" t="s">
        <v>11</v>
      </c>
      <c r="F10" s="91" t="s">
        <v>204</v>
      </c>
      <c r="G10" s="90" t="s">
        <v>201</v>
      </c>
      <c r="H10" s="361"/>
    </row>
    <row r="11" spans="1:15" s="231" customFormat="1" ht="15.75">
      <c r="A11" s="304" t="s">
        <v>15</v>
      </c>
      <c r="B11" s="305" t="s">
        <v>16</v>
      </c>
      <c r="C11" s="315" t="s">
        <v>17</v>
      </c>
      <c r="D11" s="81">
        <v>77936</v>
      </c>
      <c r="E11" s="81">
        <f t="shared" ref="E11:E15" si="0">D11*12.5%</f>
        <v>9742</v>
      </c>
      <c r="F11" s="81">
        <v>1100</v>
      </c>
      <c r="G11" s="307">
        <f>D11+E11-F11</f>
        <v>86578</v>
      </c>
      <c r="H11" s="362" t="s">
        <v>205</v>
      </c>
    </row>
    <row r="12" spans="1:15" s="231" customFormat="1" ht="15.75">
      <c r="A12" s="92" t="s">
        <v>15</v>
      </c>
      <c r="B12" s="93" t="s">
        <v>24</v>
      </c>
      <c r="C12" s="94" t="s">
        <v>25</v>
      </c>
      <c r="D12" s="82"/>
      <c r="E12" s="82"/>
      <c r="F12" s="82"/>
      <c r="G12" s="87"/>
      <c r="H12" s="362"/>
    </row>
    <row r="13" spans="1:15" s="231" customFormat="1" ht="15.75">
      <c r="A13" s="92" t="s">
        <v>15</v>
      </c>
      <c r="B13" s="93" t="s">
        <v>20</v>
      </c>
      <c r="C13" s="94" t="s">
        <v>21</v>
      </c>
      <c r="D13" s="82"/>
      <c r="E13" s="82"/>
      <c r="F13" s="82"/>
      <c r="G13" s="87"/>
      <c r="H13" s="362"/>
      <c r="L13" s="284"/>
      <c r="M13" s="285"/>
      <c r="N13" s="285"/>
      <c r="O13" s="285"/>
    </row>
    <row r="14" spans="1:15" s="231" customFormat="1" ht="15.75">
      <c r="A14" s="92" t="s">
        <v>15</v>
      </c>
      <c r="B14" s="93" t="s">
        <v>22</v>
      </c>
      <c r="C14" s="94" t="s">
        <v>23</v>
      </c>
      <c r="D14" s="82"/>
      <c r="E14" s="82"/>
      <c r="F14" s="82"/>
      <c r="G14" s="87"/>
      <c r="H14" s="362"/>
      <c r="L14" s="284"/>
      <c r="M14" s="285"/>
      <c r="N14" s="285"/>
      <c r="O14" s="285"/>
    </row>
    <row r="15" spans="1:15" s="231" customFormat="1" ht="15.75">
      <c r="A15" s="92" t="s">
        <v>15</v>
      </c>
      <c r="B15" s="93" t="s">
        <v>18</v>
      </c>
      <c r="C15" s="94" t="s">
        <v>19</v>
      </c>
      <c r="D15" s="82">
        <v>80363</v>
      </c>
      <c r="E15" s="82">
        <f t="shared" si="0"/>
        <v>10045.375</v>
      </c>
      <c r="F15" s="82">
        <v>1100</v>
      </c>
      <c r="G15" s="87">
        <f t="shared" ref="G15:G75" si="1">D15+E15-F15</f>
        <v>89308.375</v>
      </c>
      <c r="H15" s="362" t="s">
        <v>205</v>
      </c>
      <c r="L15" s="284"/>
      <c r="M15" s="285"/>
      <c r="N15" s="285"/>
      <c r="O15" s="285"/>
    </row>
    <row r="16" spans="1:15" s="286" customFormat="1" ht="15.75">
      <c r="A16" s="92" t="s">
        <v>26</v>
      </c>
      <c r="B16" s="93" t="s">
        <v>27</v>
      </c>
      <c r="C16" s="94" t="s">
        <v>23</v>
      </c>
      <c r="D16" s="82"/>
      <c r="E16" s="82"/>
      <c r="F16" s="82"/>
      <c r="G16" s="87"/>
      <c r="H16" s="362"/>
      <c r="L16" s="287"/>
      <c r="M16" s="288"/>
      <c r="N16" s="288"/>
      <c r="O16" s="288"/>
    </row>
    <row r="17" spans="1:15" s="231" customFormat="1" ht="15.75">
      <c r="A17" s="92" t="s">
        <v>32</v>
      </c>
      <c r="B17" s="93" t="s">
        <v>33</v>
      </c>
      <c r="C17" s="94" t="s">
        <v>34</v>
      </c>
      <c r="D17" s="82"/>
      <c r="E17" s="82"/>
      <c r="F17" s="82"/>
      <c r="G17" s="87"/>
      <c r="H17" s="362"/>
      <c r="L17" s="285"/>
      <c r="M17" s="285"/>
      <c r="N17" s="285"/>
      <c r="O17" s="285"/>
    </row>
    <row r="18" spans="1:15" s="231" customFormat="1" ht="15.75">
      <c r="A18" s="92" t="s">
        <v>35</v>
      </c>
      <c r="B18" s="93" t="s">
        <v>36</v>
      </c>
      <c r="C18" s="94" t="s">
        <v>37</v>
      </c>
      <c r="D18" s="82"/>
      <c r="E18" s="82"/>
      <c r="F18" s="82"/>
      <c r="G18" s="87"/>
      <c r="H18" s="362"/>
      <c r="L18" s="285"/>
      <c r="M18" s="285"/>
      <c r="N18" s="285"/>
      <c r="O18" s="285"/>
    </row>
    <row r="19" spans="1:15" s="231" customFormat="1" ht="15.75">
      <c r="A19" s="92" t="s">
        <v>35</v>
      </c>
      <c r="B19" s="93" t="s">
        <v>38</v>
      </c>
      <c r="C19" s="94" t="s">
        <v>39</v>
      </c>
      <c r="D19" s="82"/>
      <c r="E19" s="82"/>
      <c r="F19" s="82"/>
      <c r="G19" s="87"/>
      <c r="H19" s="362"/>
      <c r="L19" s="285"/>
      <c r="M19" s="285"/>
      <c r="N19" s="285"/>
      <c r="O19" s="285"/>
    </row>
    <row r="20" spans="1:15" s="231" customFormat="1" ht="15.75">
      <c r="A20" s="92" t="s">
        <v>28</v>
      </c>
      <c r="B20" s="93" t="s">
        <v>29</v>
      </c>
      <c r="C20" s="94" t="s">
        <v>19</v>
      </c>
      <c r="D20" s="82"/>
      <c r="E20" s="82"/>
      <c r="F20" s="320"/>
      <c r="G20" s="87"/>
      <c r="H20" s="362"/>
      <c r="L20" s="285"/>
      <c r="M20" s="285"/>
      <c r="N20" s="285"/>
      <c r="O20" s="285"/>
    </row>
    <row r="21" spans="1:15" s="231" customFormat="1" ht="15.75">
      <c r="A21" s="92" t="s">
        <v>30</v>
      </c>
      <c r="B21" s="93" t="s">
        <v>31</v>
      </c>
      <c r="C21" s="94" t="s">
        <v>23</v>
      </c>
      <c r="D21" s="82"/>
      <c r="E21" s="82"/>
      <c r="F21" s="82"/>
      <c r="G21" s="87"/>
      <c r="H21" s="362"/>
      <c r="L21" s="285"/>
      <c r="M21" s="285"/>
      <c r="N21" s="285"/>
      <c r="O21" s="285"/>
    </row>
    <row r="22" spans="1:15" s="231" customFormat="1" ht="15.75">
      <c r="A22" s="105" t="s">
        <v>59</v>
      </c>
      <c r="B22" s="93" t="s">
        <v>60</v>
      </c>
      <c r="C22" s="94" t="s">
        <v>19</v>
      </c>
      <c r="D22" s="82">
        <v>89718</v>
      </c>
      <c r="E22" s="82">
        <f t="shared" ref="E22:E27" si="2">D22*12.5%</f>
        <v>11214.75</v>
      </c>
      <c r="F22" s="82">
        <v>1100</v>
      </c>
      <c r="G22" s="87">
        <f t="shared" si="1"/>
        <v>99832.75</v>
      </c>
      <c r="H22" s="362" t="s">
        <v>205</v>
      </c>
      <c r="L22" s="284"/>
      <c r="M22" s="285"/>
      <c r="N22" s="285"/>
      <c r="O22" s="285"/>
    </row>
    <row r="23" spans="1:15" s="231" customFormat="1" ht="15.75">
      <c r="A23" s="105" t="s">
        <v>40</v>
      </c>
      <c r="B23" s="93" t="s">
        <v>41</v>
      </c>
      <c r="C23" s="94" t="s">
        <v>23</v>
      </c>
      <c r="D23" s="82">
        <v>86128</v>
      </c>
      <c r="E23" s="82">
        <f t="shared" si="2"/>
        <v>10766</v>
      </c>
      <c r="F23" s="82">
        <v>1100</v>
      </c>
      <c r="G23" s="87">
        <f t="shared" si="1"/>
        <v>95794</v>
      </c>
      <c r="H23" s="362" t="s">
        <v>205</v>
      </c>
      <c r="L23" s="284"/>
      <c r="M23" s="285"/>
      <c r="N23" s="285"/>
      <c r="O23" s="285"/>
    </row>
    <row r="24" spans="1:15" s="231" customFormat="1" ht="15.75">
      <c r="A24" s="105" t="s">
        <v>40</v>
      </c>
      <c r="B24" s="93" t="s">
        <v>42</v>
      </c>
      <c r="C24" s="94" t="s">
        <v>43</v>
      </c>
      <c r="D24" s="82">
        <v>91437</v>
      </c>
      <c r="E24" s="82">
        <f t="shared" si="2"/>
        <v>11429.625</v>
      </c>
      <c r="F24" s="82">
        <v>1100</v>
      </c>
      <c r="G24" s="87">
        <f t="shared" si="1"/>
        <v>101766.625</v>
      </c>
      <c r="H24" s="362" t="s">
        <v>205</v>
      </c>
      <c r="L24" s="284"/>
      <c r="M24" s="285"/>
      <c r="N24" s="285"/>
      <c r="O24" s="285"/>
    </row>
    <row r="25" spans="1:15" s="231" customFormat="1" ht="15.75">
      <c r="A25" s="105" t="s">
        <v>59</v>
      </c>
      <c r="B25" s="93" t="s">
        <v>61</v>
      </c>
      <c r="C25" s="94" t="s">
        <v>62</v>
      </c>
      <c r="D25" s="82"/>
      <c r="E25" s="82"/>
      <c r="F25" s="82"/>
      <c r="G25" s="87"/>
      <c r="H25" s="362"/>
      <c r="L25" s="284"/>
      <c r="M25" s="285"/>
      <c r="N25" s="285"/>
      <c r="O25" s="285"/>
    </row>
    <row r="26" spans="1:15" s="231" customFormat="1" ht="15.75">
      <c r="A26" s="105" t="s">
        <v>40</v>
      </c>
      <c r="B26" s="93" t="s">
        <v>44</v>
      </c>
      <c r="C26" s="94" t="s">
        <v>45</v>
      </c>
      <c r="D26" s="82">
        <v>86755</v>
      </c>
      <c r="E26" s="82">
        <f t="shared" si="2"/>
        <v>10844.375</v>
      </c>
      <c r="F26" s="82">
        <v>1100</v>
      </c>
      <c r="G26" s="87">
        <f t="shared" si="1"/>
        <v>96499.375</v>
      </c>
      <c r="H26" s="362" t="s">
        <v>205</v>
      </c>
      <c r="L26" s="284"/>
      <c r="M26" s="285"/>
      <c r="N26" s="285"/>
      <c r="O26" s="285"/>
    </row>
    <row r="27" spans="1:15" s="231" customFormat="1" ht="15.75">
      <c r="A27" s="105" t="s">
        <v>40</v>
      </c>
      <c r="B27" s="93" t="s">
        <v>46</v>
      </c>
      <c r="C27" s="94" t="s">
        <v>45</v>
      </c>
      <c r="D27" s="82">
        <v>86077</v>
      </c>
      <c r="E27" s="82">
        <f t="shared" si="2"/>
        <v>10759.625</v>
      </c>
      <c r="F27" s="82">
        <v>1100</v>
      </c>
      <c r="G27" s="87">
        <f t="shared" si="1"/>
        <v>95736.625</v>
      </c>
      <c r="H27" s="362" t="s">
        <v>205</v>
      </c>
      <c r="L27" s="284"/>
      <c r="M27" s="285"/>
      <c r="N27" s="285"/>
      <c r="O27" s="285"/>
    </row>
    <row r="28" spans="1:15" s="231" customFormat="1" ht="15.75">
      <c r="A28" s="105" t="s">
        <v>40</v>
      </c>
      <c r="B28" s="93" t="s">
        <v>47</v>
      </c>
      <c r="C28" s="94" t="s">
        <v>233</v>
      </c>
      <c r="D28" s="82"/>
      <c r="E28" s="82"/>
      <c r="F28" s="82"/>
      <c r="G28" s="87"/>
      <c r="H28" s="362"/>
      <c r="L28" s="284"/>
      <c r="M28" s="285"/>
      <c r="N28" s="285"/>
      <c r="O28" s="285"/>
    </row>
    <row r="29" spans="1:15" s="231" customFormat="1" ht="15.75">
      <c r="A29" s="105" t="s">
        <v>40</v>
      </c>
      <c r="B29" s="93" t="s">
        <v>49</v>
      </c>
      <c r="C29" s="94" t="s">
        <v>233</v>
      </c>
      <c r="D29" s="82"/>
      <c r="E29" s="82"/>
      <c r="F29" s="82"/>
      <c r="G29" s="87"/>
      <c r="H29" s="362"/>
      <c r="L29" s="284"/>
      <c r="M29" s="285"/>
      <c r="N29" s="285"/>
      <c r="O29" s="285"/>
    </row>
    <row r="30" spans="1:15" s="231" customFormat="1" ht="15.75">
      <c r="A30" s="105" t="s">
        <v>40</v>
      </c>
      <c r="B30" s="93" t="s">
        <v>50</v>
      </c>
      <c r="C30" s="94" t="s">
        <v>51</v>
      </c>
      <c r="D30" s="82"/>
      <c r="E30" s="82"/>
      <c r="F30" s="82"/>
      <c r="G30" s="87"/>
      <c r="H30" s="362"/>
      <c r="L30" s="284"/>
      <c r="M30" s="285"/>
      <c r="N30" s="285"/>
      <c r="O30" s="285"/>
    </row>
    <row r="31" spans="1:15" s="231" customFormat="1" ht="15.75">
      <c r="A31" s="105" t="s">
        <v>40</v>
      </c>
      <c r="B31" s="93" t="s">
        <v>52</v>
      </c>
      <c r="C31" s="94" t="s">
        <v>53</v>
      </c>
      <c r="D31" s="82"/>
      <c r="E31" s="82"/>
      <c r="F31" s="82"/>
      <c r="G31" s="87"/>
      <c r="H31" s="362"/>
      <c r="L31" s="284"/>
      <c r="M31" s="285"/>
      <c r="N31" s="285"/>
      <c r="O31" s="285"/>
    </row>
    <row r="32" spans="1:15" s="231" customFormat="1" ht="15.75">
      <c r="A32" s="105" t="s">
        <v>40</v>
      </c>
      <c r="B32" s="93" t="s">
        <v>54</v>
      </c>
      <c r="C32" s="94" t="s">
        <v>43</v>
      </c>
      <c r="D32" s="82"/>
      <c r="E32" s="82"/>
      <c r="F32" s="82"/>
      <c r="G32" s="87"/>
      <c r="H32" s="362"/>
      <c r="L32" s="284"/>
      <c r="M32" s="285"/>
      <c r="N32" s="285"/>
      <c r="O32" s="285"/>
    </row>
    <row r="33" spans="1:236" s="286" customFormat="1" ht="15.75">
      <c r="A33" s="105" t="s">
        <v>40</v>
      </c>
      <c r="B33" s="93" t="s">
        <v>55</v>
      </c>
      <c r="C33" s="94" t="s">
        <v>56</v>
      </c>
      <c r="D33" s="82"/>
      <c r="E33" s="82"/>
      <c r="F33" s="82"/>
      <c r="G33" s="87"/>
      <c r="H33" s="362"/>
      <c r="L33" s="287"/>
      <c r="M33" s="288"/>
      <c r="N33" s="288"/>
      <c r="O33" s="288"/>
    </row>
    <row r="34" spans="1:236" s="231" customFormat="1" ht="15.75">
      <c r="A34" s="105" t="s">
        <v>40</v>
      </c>
      <c r="B34" s="93" t="s">
        <v>57</v>
      </c>
      <c r="C34" s="94" t="s">
        <v>58</v>
      </c>
      <c r="D34" s="82"/>
      <c r="E34" s="82"/>
      <c r="F34" s="82"/>
      <c r="G34" s="87"/>
      <c r="H34" s="362"/>
      <c r="L34" s="284"/>
      <c r="M34" s="285"/>
      <c r="N34" s="285"/>
      <c r="O34" s="285"/>
    </row>
    <row r="35" spans="1:236" s="231" customFormat="1" ht="15.75">
      <c r="A35" s="92" t="s">
        <v>63</v>
      </c>
      <c r="B35" s="93" t="s">
        <v>64</v>
      </c>
      <c r="C35" s="94"/>
      <c r="D35" s="82"/>
      <c r="E35" s="82"/>
      <c r="F35" s="82"/>
      <c r="G35" s="87"/>
      <c r="H35" s="362"/>
      <c r="L35" s="285"/>
      <c r="M35" s="285"/>
      <c r="N35" s="285"/>
      <c r="O35" s="285"/>
    </row>
    <row r="36" spans="1:236" s="231" customFormat="1" ht="15.75">
      <c r="A36" s="92" t="s">
        <v>63</v>
      </c>
      <c r="B36" s="93" t="s">
        <v>65</v>
      </c>
      <c r="C36" s="94"/>
      <c r="D36" s="82"/>
      <c r="E36" s="82"/>
      <c r="F36" s="82"/>
      <c r="G36" s="87"/>
      <c r="H36" s="362"/>
      <c r="L36" s="285"/>
      <c r="M36" s="285"/>
      <c r="N36" s="285"/>
      <c r="O36" s="285"/>
    </row>
    <row r="37" spans="1:236" s="285" customFormat="1" ht="16.5" thickBot="1">
      <c r="A37" s="374"/>
      <c r="B37" s="317"/>
      <c r="C37" s="318"/>
      <c r="D37" s="375"/>
      <c r="E37" s="169"/>
      <c r="F37" s="169"/>
      <c r="G37" s="319"/>
      <c r="H37" s="169"/>
      <c r="IB37" s="231"/>
    </row>
    <row r="38" spans="1:236" s="231" customFormat="1" ht="21" thickBot="1">
      <c r="A38" s="478" t="s">
        <v>66</v>
      </c>
      <c r="B38" s="479"/>
      <c r="C38" s="479"/>
      <c r="D38" s="479"/>
      <c r="E38" s="479"/>
      <c r="F38" s="479"/>
      <c r="G38" s="479"/>
      <c r="H38" s="480"/>
      <c r="L38" s="285"/>
      <c r="M38" s="285"/>
      <c r="N38" s="285"/>
      <c r="O38" s="285"/>
    </row>
    <row r="39" spans="1:236" s="289" customFormat="1" ht="16.5" thickBot="1">
      <c r="A39" s="517" t="s">
        <v>7</v>
      </c>
      <c r="B39" s="518"/>
      <c r="C39" s="311" t="s">
        <v>8</v>
      </c>
      <c r="D39" s="311" t="s">
        <v>200</v>
      </c>
      <c r="E39" s="311" t="s">
        <v>11</v>
      </c>
      <c r="F39" s="311" t="s">
        <v>204</v>
      </c>
      <c r="G39" s="369" t="s">
        <v>201</v>
      </c>
      <c r="H39" s="384"/>
      <c r="I39" s="290"/>
      <c r="M39" s="165"/>
      <c r="N39" s="165"/>
      <c r="O39" s="165"/>
      <c r="P39" s="165"/>
    </row>
    <row r="40" spans="1:236" s="177" customFormat="1" ht="15.75">
      <c r="A40" s="304" t="s">
        <v>26</v>
      </c>
      <c r="B40" s="305" t="s">
        <v>67</v>
      </c>
      <c r="C40" s="306" t="s">
        <v>68</v>
      </c>
      <c r="D40" s="81"/>
      <c r="E40" s="81"/>
      <c r="F40" s="81"/>
      <c r="G40" s="307"/>
      <c r="H40" s="366"/>
      <c r="I40" s="131"/>
      <c r="M40" s="290"/>
      <c r="N40" s="290"/>
      <c r="O40" s="290"/>
      <c r="P40" s="290"/>
    </row>
    <row r="41" spans="1:236" s="177" customFormat="1" ht="15.75">
      <c r="A41" s="92" t="s">
        <v>69</v>
      </c>
      <c r="B41" s="93" t="s">
        <v>70</v>
      </c>
      <c r="C41" s="117" t="s">
        <v>71</v>
      </c>
      <c r="D41" s="81"/>
      <c r="E41" s="82"/>
      <c r="F41" s="82"/>
      <c r="G41" s="87"/>
      <c r="H41" s="362"/>
      <c r="I41" s="131"/>
      <c r="M41" s="290"/>
      <c r="N41" s="290"/>
      <c r="O41" s="290"/>
      <c r="P41" s="290"/>
    </row>
    <row r="42" spans="1:236" s="177" customFormat="1" ht="15.75">
      <c r="A42" s="92" t="s">
        <v>72</v>
      </c>
      <c r="B42" s="120" t="s">
        <v>73</v>
      </c>
      <c r="C42" s="117" t="s">
        <v>74</v>
      </c>
      <c r="D42" s="82"/>
      <c r="E42" s="82"/>
      <c r="F42" s="82"/>
      <c r="G42" s="87"/>
      <c r="H42" s="362"/>
      <c r="I42" s="131"/>
      <c r="M42" s="290"/>
      <c r="N42" s="290"/>
      <c r="O42" s="290"/>
      <c r="P42" s="290"/>
    </row>
    <row r="43" spans="1:236" s="231" customFormat="1" ht="15.75">
      <c r="A43" s="92" t="s">
        <v>75</v>
      </c>
      <c r="B43" s="93" t="s">
        <v>76</v>
      </c>
      <c r="C43" s="117" t="s">
        <v>77</v>
      </c>
      <c r="D43" s="82">
        <v>91392</v>
      </c>
      <c r="E43" s="82">
        <f t="shared" ref="E43:E45" si="3">D43*12.5%</f>
        <v>11424</v>
      </c>
      <c r="F43" s="82">
        <v>1100</v>
      </c>
      <c r="G43" s="87">
        <f t="shared" si="1"/>
        <v>101716</v>
      </c>
      <c r="H43" s="362" t="s">
        <v>205</v>
      </c>
      <c r="I43" s="131"/>
      <c r="M43" s="285"/>
      <c r="N43" s="285"/>
      <c r="O43" s="285"/>
      <c r="P43" s="285"/>
    </row>
    <row r="44" spans="1:236" s="286" customFormat="1" ht="15.75">
      <c r="A44" s="92" t="s">
        <v>75</v>
      </c>
      <c r="B44" s="93" t="s">
        <v>78</v>
      </c>
      <c r="C44" s="117" t="s">
        <v>43</v>
      </c>
      <c r="D44" s="82">
        <v>92707</v>
      </c>
      <c r="E44" s="82">
        <f t="shared" si="3"/>
        <v>11588.375</v>
      </c>
      <c r="F44" s="82">
        <v>1100</v>
      </c>
      <c r="G44" s="87">
        <f t="shared" si="1"/>
        <v>103195.375</v>
      </c>
      <c r="H44" s="362" t="s">
        <v>205</v>
      </c>
      <c r="I44" s="131"/>
      <c r="M44" s="288"/>
      <c r="N44" s="288"/>
      <c r="O44" s="288"/>
      <c r="P44" s="288"/>
    </row>
    <row r="45" spans="1:236" s="231" customFormat="1" ht="15.75">
      <c r="A45" s="92" t="s">
        <v>79</v>
      </c>
      <c r="B45" s="93" t="s">
        <v>80</v>
      </c>
      <c r="C45" s="117" t="s">
        <v>43</v>
      </c>
      <c r="D45" s="82">
        <v>94224</v>
      </c>
      <c r="E45" s="82">
        <f t="shared" si="3"/>
        <v>11778</v>
      </c>
      <c r="F45" s="82">
        <v>1100</v>
      </c>
      <c r="G45" s="87">
        <f t="shared" si="1"/>
        <v>104902</v>
      </c>
      <c r="H45" s="362" t="s">
        <v>205</v>
      </c>
      <c r="I45" s="131"/>
      <c r="M45" s="285"/>
      <c r="N45" s="285"/>
      <c r="O45" s="285"/>
      <c r="P45" s="285"/>
    </row>
    <row r="46" spans="1:236" s="231" customFormat="1" ht="15.75">
      <c r="A46" s="92" t="s">
        <v>75</v>
      </c>
      <c r="B46" s="93" t="s">
        <v>81</v>
      </c>
      <c r="C46" s="117" t="s">
        <v>43</v>
      </c>
      <c r="D46" s="82"/>
      <c r="E46" s="82"/>
      <c r="F46" s="82"/>
      <c r="G46" s="87"/>
      <c r="H46" s="362"/>
      <c r="I46" s="131"/>
      <c r="M46" s="285"/>
      <c r="N46" s="285"/>
      <c r="O46" s="285"/>
      <c r="P46" s="285"/>
    </row>
    <row r="47" spans="1:236" s="231" customFormat="1" ht="15.75">
      <c r="A47" s="92" t="s">
        <v>82</v>
      </c>
      <c r="B47" s="93" t="s">
        <v>83</v>
      </c>
      <c r="C47" s="117" t="s">
        <v>84</v>
      </c>
      <c r="D47" s="82"/>
      <c r="E47" s="82"/>
      <c r="F47" s="82"/>
      <c r="G47" s="87"/>
      <c r="H47" s="362"/>
      <c r="I47" s="131"/>
      <c r="M47" s="285"/>
      <c r="N47" s="285"/>
      <c r="O47" s="285"/>
      <c r="P47" s="285"/>
    </row>
    <row r="48" spans="1:236" s="231" customFormat="1" ht="15.75">
      <c r="A48" s="92" t="s">
        <v>91</v>
      </c>
      <c r="B48" s="93" t="s">
        <v>92</v>
      </c>
      <c r="C48" s="117" t="s">
        <v>93</v>
      </c>
      <c r="D48" s="82"/>
      <c r="E48" s="82"/>
      <c r="F48" s="82"/>
      <c r="G48" s="87"/>
      <c r="H48" s="362"/>
      <c r="I48" s="131"/>
      <c r="M48" s="285"/>
      <c r="N48" s="285"/>
      <c r="O48" s="285"/>
      <c r="P48" s="285"/>
    </row>
    <row r="49" spans="1:16" s="286" customFormat="1" ht="15.75">
      <c r="A49" s="92" t="s">
        <v>94</v>
      </c>
      <c r="B49" s="93" t="s">
        <v>95</v>
      </c>
      <c r="C49" s="121" t="s">
        <v>96</v>
      </c>
      <c r="D49" s="82"/>
      <c r="E49" s="82"/>
      <c r="F49" s="82"/>
      <c r="G49" s="87"/>
      <c r="H49" s="362"/>
      <c r="I49" s="131"/>
      <c r="M49" s="288"/>
      <c r="N49" s="288"/>
      <c r="O49" s="288"/>
      <c r="P49" s="288"/>
    </row>
    <row r="50" spans="1:16" s="286" customFormat="1" ht="15.75">
      <c r="A50" s="92" t="s">
        <v>94</v>
      </c>
      <c r="B50" s="93" t="s">
        <v>97</v>
      </c>
      <c r="C50" s="121" t="s">
        <v>98</v>
      </c>
      <c r="D50" s="82"/>
      <c r="E50" s="82"/>
      <c r="F50" s="82"/>
      <c r="G50" s="87"/>
      <c r="H50" s="362"/>
      <c r="I50" s="131"/>
      <c r="M50" s="288"/>
      <c r="N50" s="288"/>
      <c r="O50" s="288"/>
      <c r="P50" s="288"/>
    </row>
    <row r="51" spans="1:16" s="231" customFormat="1" ht="15.75">
      <c r="A51" s="92" t="s">
        <v>99</v>
      </c>
      <c r="B51" s="93" t="s">
        <v>100</v>
      </c>
      <c r="C51" s="121" t="s">
        <v>101</v>
      </c>
      <c r="D51" s="83"/>
      <c r="E51" s="82"/>
      <c r="F51" s="82"/>
      <c r="G51" s="87"/>
      <c r="H51" s="362"/>
      <c r="I51" s="131"/>
      <c r="M51" s="285"/>
      <c r="N51" s="285"/>
      <c r="O51" s="285"/>
      <c r="P51" s="285"/>
    </row>
    <row r="52" spans="1:16" s="231" customFormat="1" ht="15.75">
      <c r="A52" s="92" t="s">
        <v>99</v>
      </c>
      <c r="B52" s="93" t="s">
        <v>102</v>
      </c>
      <c r="C52" s="121" t="s">
        <v>101</v>
      </c>
      <c r="D52" s="83"/>
      <c r="E52" s="82"/>
      <c r="F52" s="82"/>
      <c r="G52" s="87"/>
      <c r="H52" s="362"/>
      <c r="I52" s="131"/>
      <c r="M52" s="285"/>
      <c r="N52" s="285"/>
      <c r="O52" s="285"/>
      <c r="P52" s="285"/>
    </row>
    <row r="53" spans="1:16" s="231" customFormat="1" ht="15.75">
      <c r="A53" s="92" t="s">
        <v>105</v>
      </c>
      <c r="B53" s="93" t="s">
        <v>106</v>
      </c>
      <c r="C53" s="121" t="s">
        <v>107</v>
      </c>
      <c r="D53" s="82"/>
      <c r="E53" s="82"/>
      <c r="F53" s="82"/>
      <c r="G53" s="87"/>
      <c r="H53" s="362"/>
      <c r="I53" s="131"/>
      <c r="M53" s="285"/>
      <c r="N53" s="285"/>
      <c r="O53" s="285"/>
      <c r="P53" s="285"/>
    </row>
    <row r="54" spans="1:16" s="231" customFormat="1" ht="15.75">
      <c r="A54" s="92" t="s">
        <v>108</v>
      </c>
      <c r="B54" s="93" t="s">
        <v>109</v>
      </c>
      <c r="C54" s="121" t="s">
        <v>110</v>
      </c>
      <c r="D54" s="82"/>
      <c r="E54" s="82"/>
      <c r="F54" s="82"/>
      <c r="G54" s="87"/>
      <c r="H54" s="362"/>
      <c r="I54" s="131"/>
      <c r="M54" s="285"/>
      <c r="N54" s="285"/>
      <c r="O54" s="285"/>
      <c r="P54" s="285"/>
    </row>
    <row r="55" spans="1:16" s="231" customFormat="1" ht="15.75">
      <c r="A55" s="92" t="s">
        <v>108</v>
      </c>
      <c r="B55" s="93" t="s">
        <v>111</v>
      </c>
      <c r="C55" s="94" t="s">
        <v>98</v>
      </c>
      <c r="D55" s="78"/>
      <c r="E55" s="82"/>
      <c r="F55" s="82"/>
      <c r="G55" s="87"/>
      <c r="H55" s="362"/>
      <c r="I55" s="131"/>
      <c r="M55" s="285"/>
      <c r="N55" s="285"/>
      <c r="O55" s="285"/>
      <c r="P55" s="285"/>
    </row>
    <row r="56" spans="1:16" s="289" customFormat="1" ht="15.75">
      <c r="A56" s="92" t="s">
        <v>99</v>
      </c>
      <c r="B56" s="93" t="s">
        <v>103</v>
      </c>
      <c r="C56" s="121" t="s">
        <v>104</v>
      </c>
      <c r="D56" s="78"/>
      <c r="E56" s="82"/>
      <c r="F56" s="82"/>
      <c r="G56" s="87"/>
      <c r="H56" s="362"/>
      <c r="I56" s="131"/>
      <c r="M56" s="165"/>
      <c r="N56" s="165"/>
      <c r="O56" s="165"/>
      <c r="P56" s="165"/>
    </row>
    <row r="57" spans="1:16" s="231" customFormat="1" ht="15.75">
      <c r="A57" s="92" t="s">
        <v>85</v>
      </c>
      <c r="B57" s="93" t="s">
        <v>86</v>
      </c>
      <c r="C57" s="117" t="s">
        <v>87</v>
      </c>
      <c r="D57" s="78"/>
      <c r="E57" s="82"/>
      <c r="F57" s="82"/>
      <c r="G57" s="87"/>
      <c r="H57" s="362"/>
      <c r="I57" s="131"/>
      <c r="M57" s="285"/>
      <c r="N57" s="285"/>
      <c r="O57" s="285"/>
      <c r="P57" s="285"/>
    </row>
    <row r="58" spans="1:16" s="286" customFormat="1" ht="15.75">
      <c r="A58" s="92" t="s">
        <v>88</v>
      </c>
      <c r="B58" s="93" t="s">
        <v>89</v>
      </c>
      <c r="C58" s="117" t="s">
        <v>90</v>
      </c>
      <c r="D58" s="82"/>
      <c r="E58" s="82"/>
      <c r="F58" s="82"/>
      <c r="G58" s="87"/>
      <c r="H58" s="359"/>
      <c r="I58" s="131"/>
    </row>
    <row r="59" spans="1:16" s="231" customFormat="1" ht="15.75">
      <c r="A59" s="92" t="s">
        <v>63</v>
      </c>
      <c r="B59" s="93" t="s">
        <v>112</v>
      </c>
      <c r="C59" s="122"/>
      <c r="D59" s="82"/>
      <c r="E59" s="82"/>
      <c r="F59" s="82"/>
      <c r="G59" s="87"/>
      <c r="H59" s="362"/>
      <c r="I59" s="131"/>
      <c r="M59" s="285"/>
      <c r="N59" s="285"/>
      <c r="O59" s="285"/>
      <c r="P59" s="285"/>
    </row>
    <row r="60" spans="1:16" s="231" customFormat="1" ht="15.75">
      <c r="A60" s="92" t="s">
        <v>63</v>
      </c>
      <c r="B60" s="93" t="s">
        <v>113</v>
      </c>
      <c r="C60" s="122"/>
      <c r="D60" s="82"/>
      <c r="E60" s="82"/>
      <c r="F60" s="82"/>
      <c r="G60" s="87"/>
      <c r="H60" s="362"/>
      <c r="I60" s="131"/>
      <c r="M60" s="285"/>
      <c r="N60" s="285"/>
      <c r="O60" s="285"/>
      <c r="P60" s="285"/>
    </row>
    <row r="61" spans="1:16" s="231" customFormat="1" ht="15.75">
      <c r="A61" s="92" t="s">
        <v>63</v>
      </c>
      <c r="B61" s="93" t="s">
        <v>115</v>
      </c>
      <c r="C61" s="122"/>
      <c r="D61" s="82"/>
      <c r="E61" s="82"/>
      <c r="F61" s="82"/>
      <c r="G61" s="87"/>
      <c r="H61" s="362"/>
      <c r="I61" s="131"/>
      <c r="M61" s="284"/>
      <c r="N61" s="284"/>
      <c r="O61" s="284"/>
      <c r="P61" s="284"/>
    </row>
    <row r="62" spans="1:16" s="231" customFormat="1" ht="15.75">
      <c r="A62" s="92" t="s">
        <v>63</v>
      </c>
      <c r="B62" s="93" t="s">
        <v>114</v>
      </c>
      <c r="C62" s="122"/>
      <c r="D62" s="82"/>
      <c r="E62" s="82"/>
      <c r="F62" s="82"/>
      <c r="G62" s="87"/>
      <c r="H62" s="362"/>
      <c r="I62" s="131"/>
      <c r="M62" s="284"/>
      <c r="N62" s="284"/>
      <c r="O62" s="284"/>
      <c r="P62" s="284"/>
    </row>
    <row r="63" spans="1:16" s="231" customFormat="1" ht="15.75">
      <c r="A63" s="92" t="s">
        <v>63</v>
      </c>
      <c r="B63" s="93" t="s">
        <v>116</v>
      </c>
      <c r="C63" s="122"/>
      <c r="D63" s="82"/>
      <c r="E63" s="82"/>
      <c r="F63" s="82"/>
      <c r="G63" s="87"/>
      <c r="H63" s="362"/>
      <c r="I63" s="131"/>
      <c r="M63" s="284"/>
      <c r="N63" s="284"/>
      <c r="O63" s="284"/>
      <c r="P63" s="284"/>
    </row>
    <row r="64" spans="1:16" s="231" customFormat="1" ht="16.5" thickBot="1">
      <c r="A64" s="123" t="s">
        <v>63</v>
      </c>
      <c r="B64" s="124" t="s">
        <v>117</v>
      </c>
      <c r="C64" s="122"/>
      <c r="D64" s="82"/>
      <c r="E64" s="82"/>
      <c r="F64" s="82"/>
      <c r="G64" s="87"/>
      <c r="H64" s="362"/>
      <c r="I64" s="131"/>
      <c r="M64" s="284"/>
      <c r="N64" s="284"/>
      <c r="O64" s="284"/>
      <c r="P64" s="284"/>
    </row>
    <row r="65" spans="1:16" s="231" customFormat="1" ht="15.75">
      <c r="A65" s="165"/>
      <c r="B65" s="170"/>
      <c r="C65" s="171"/>
      <c r="D65" s="172"/>
      <c r="E65" s="172"/>
      <c r="F65" s="172"/>
      <c r="G65" s="319"/>
      <c r="H65" s="172"/>
      <c r="L65" s="285"/>
      <c r="M65" s="285"/>
      <c r="N65" s="285"/>
      <c r="O65" s="285"/>
    </row>
    <row r="66" spans="1:16" s="231" customFormat="1" ht="21" thickBot="1">
      <c r="A66" s="519" t="s">
        <v>118</v>
      </c>
      <c r="B66" s="520"/>
      <c r="C66" s="520"/>
      <c r="D66" s="520"/>
      <c r="E66" s="520"/>
      <c r="F66" s="520"/>
      <c r="G66" s="520"/>
      <c r="H66" s="521"/>
      <c r="L66" s="285"/>
      <c r="M66" s="285"/>
      <c r="N66" s="285"/>
      <c r="O66" s="285"/>
    </row>
    <row r="67" spans="1:16" s="231" customFormat="1" ht="16.5" thickBot="1">
      <c r="A67" s="517" t="s">
        <v>7</v>
      </c>
      <c r="B67" s="518"/>
      <c r="C67" s="311" t="s">
        <v>8</v>
      </c>
      <c r="D67" s="310" t="s">
        <v>200</v>
      </c>
      <c r="E67" s="311" t="s">
        <v>11</v>
      </c>
      <c r="F67" s="311" t="s">
        <v>204</v>
      </c>
      <c r="G67" s="369" t="s">
        <v>201</v>
      </c>
      <c r="H67" s="310"/>
      <c r="I67" s="290"/>
      <c r="M67" s="285"/>
      <c r="N67" s="285"/>
      <c r="O67" s="285"/>
      <c r="P67" s="285"/>
    </row>
    <row r="68" spans="1:16" s="231" customFormat="1" ht="15.75">
      <c r="A68" s="382" t="s">
        <v>124</v>
      </c>
      <c r="B68" s="383" t="s">
        <v>125</v>
      </c>
      <c r="C68" s="315" t="s">
        <v>68</v>
      </c>
      <c r="D68" s="312"/>
      <c r="E68" s="81"/>
      <c r="F68" s="81"/>
      <c r="G68" s="307"/>
      <c r="H68" s="363"/>
      <c r="I68" s="131"/>
      <c r="M68" s="285"/>
      <c r="N68" s="285"/>
      <c r="O68" s="285"/>
      <c r="P68" s="285"/>
    </row>
    <row r="69" spans="1:16" s="231" customFormat="1" ht="15.75">
      <c r="A69" s="134" t="s">
        <v>124</v>
      </c>
      <c r="B69" s="135" t="s">
        <v>126</v>
      </c>
      <c r="C69" s="94" t="s">
        <v>127</v>
      </c>
      <c r="D69" s="82"/>
      <c r="E69" s="82"/>
      <c r="F69" s="82"/>
      <c r="G69" s="87"/>
      <c r="H69" s="362"/>
      <c r="I69" s="131"/>
      <c r="M69" s="285"/>
      <c r="N69" s="285"/>
      <c r="O69" s="285"/>
      <c r="P69" s="285"/>
    </row>
    <row r="70" spans="1:16" s="177" customFormat="1" ht="15.75">
      <c r="A70" s="134" t="s">
        <v>124</v>
      </c>
      <c r="B70" s="135" t="s">
        <v>128</v>
      </c>
      <c r="C70" s="94" t="s">
        <v>127</v>
      </c>
      <c r="D70" s="82"/>
      <c r="E70" s="82"/>
      <c r="F70" s="82"/>
      <c r="G70" s="87"/>
      <c r="H70" s="362"/>
      <c r="I70" s="131"/>
      <c r="J70" s="286"/>
      <c r="M70" s="290"/>
      <c r="N70" s="290"/>
      <c r="O70" s="290"/>
      <c r="P70" s="290"/>
    </row>
    <row r="71" spans="1:16" s="177" customFormat="1" ht="15.75">
      <c r="A71" s="134" t="s">
        <v>129</v>
      </c>
      <c r="B71" s="135" t="s">
        <v>130</v>
      </c>
      <c r="C71" s="94" t="s">
        <v>131</v>
      </c>
      <c r="D71" s="82"/>
      <c r="E71" s="82"/>
      <c r="F71" s="82"/>
      <c r="G71" s="87"/>
      <c r="H71" s="362"/>
      <c r="I71" s="131"/>
      <c r="M71" s="290"/>
      <c r="N71" s="290"/>
      <c r="O71" s="290"/>
      <c r="P71" s="290"/>
    </row>
    <row r="72" spans="1:16" s="177" customFormat="1" ht="15.75">
      <c r="A72" s="134" t="s">
        <v>132</v>
      </c>
      <c r="B72" s="135" t="s">
        <v>133</v>
      </c>
      <c r="C72" s="94" t="s">
        <v>134</v>
      </c>
      <c r="D72" s="82"/>
      <c r="E72" s="82"/>
      <c r="F72" s="82"/>
      <c r="G72" s="87"/>
      <c r="H72" s="362"/>
      <c r="I72" s="131"/>
      <c r="M72" s="290"/>
      <c r="N72" s="290"/>
      <c r="O72" s="290"/>
      <c r="P72" s="290"/>
    </row>
    <row r="73" spans="1:16" s="171" customFormat="1" ht="15.75">
      <c r="A73" s="134" t="s">
        <v>132</v>
      </c>
      <c r="B73" s="135" t="s">
        <v>135</v>
      </c>
      <c r="C73" s="94" t="s">
        <v>134</v>
      </c>
      <c r="D73" s="82"/>
      <c r="E73" s="82"/>
      <c r="F73" s="82"/>
      <c r="G73" s="87"/>
      <c r="H73" s="362"/>
      <c r="I73" s="131"/>
      <c r="M73" s="130"/>
      <c r="N73" s="130"/>
      <c r="O73" s="130"/>
      <c r="P73" s="130"/>
    </row>
    <row r="74" spans="1:16" s="286" customFormat="1" ht="15.75">
      <c r="A74" s="134" t="s">
        <v>119</v>
      </c>
      <c r="B74" s="135" t="s">
        <v>120</v>
      </c>
      <c r="C74" s="94" t="s">
        <v>121</v>
      </c>
      <c r="D74" s="82"/>
      <c r="E74" s="82"/>
      <c r="F74" s="82"/>
      <c r="G74" s="87"/>
      <c r="H74" s="362"/>
      <c r="I74" s="131"/>
      <c r="J74" s="177"/>
      <c r="M74" s="288"/>
      <c r="N74" s="288"/>
      <c r="O74" s="288"/>
      <c r="P74" s="288"/>
    </row>
    <row r="75" spans="1:16" s="286" customFormat="1" ht="15.75">
      <c r="A75" s="136" t="s">
        <v>119</v>
      </c>
      <c r="B75" s="137" t="s">
        <v>122</v>
      </c>
      <c r="C75" s="94" t="s">
        <v>123</v>
      </c>
      <c r="D75" s="82">
        <v>98977</v>
      </c>
      <c r="E75" s="82">
        <f t="shared" ref="E75" si="4">D75*12.5%</f>
        <v>12372.125</v>
      </c>
      <c r="F75" s="82">
        <v>1100</v>
      </c>
      <c r="G75" s="87">
        <f t="shared" si="1"/>
        <v>110249.125</v>
      </c>
      <c r="H75" s="362" t="s">
        <v>205</v>
      </c>
      <c r="I75" s="131"/>
      <c r="J75" s="177"/>
      <c r="M75" s="288"/>
      <c r="N75" s="288"/>
      <c r="O75" s="288"/>
      <c r="P75" s="288"/>
    </row>
    <row r="76" spans="1:16" s="231" customFormat="1" ht="15.75">
      <c r="A76" s="92" t="s">
        <v>63</v>
      </c>
      <c r="B76" s="93" t="s">
        <v>136</v>
      </c>
      <c r="C76" s="122"/>
      <c r="D76" s="82"/>
      <c r="E76" s="82"/>
      <c r="F76" s="82"/>
      <c r="G76" s="87"/>
      <c r="H76" s="362"/>
      <c r="I76" s="131"/>
      <c r="J76" s="286"/>
      <c r="M76" s="285"/>
      <c r="N76" s="285"/>
      <c r="O76" s="285"/>
      <c r="P76" s="285"/>
    </row>
    <row r="77" spans="1:16" s="231" customFormat="1" ht="15.75">
      <c r="A77" s="92" t="s">
        <v>63</v>
      </c>
      <c r="B77" s="93" t="s">
        <v>137</v>
      </c>
      <c r="C77" s="122"/>
      <c r="D77" s="82"/>
      <c r="E77" s="82"/>
      <c r="F77" s="82"/>
      <c r="G77" s="87"/>
      <c r="H77" s="362"/>
      <c r="I77" s="131"/>
      <c r="M77" s="285"/>
      <c r="N77" s="285"/>
      <c r="O77" s="285"/>
      <c r="P77" s="285"/>
    </row>
    <row r="78" spans="1:16" s="231" customFormat="1" ht="16.5" thickBot="1">
      <c r="A78" s="123" t="s">
        <v>63</v>
      </c>
      <c r="B78" s="124" t="s">
        <v>138</v>
      </c>
      <c r="C78" s="125"/>
      <c r="D78" s="313"/>
      <c r="E78" s="313"/>
      <c r="F78" s="313"/>
      <c r="G78" s="314"/>
      <c r="H78" s="365"/>
      <c r="I78" s="131"/>
      <c r="M78" s="285"/>
      <c r="N78" s="285"/>
      <c r="O78" s="285"/>
      <c r="P78" s="285"/>
    </row>
    <row r="79" spans="1:16" s="231" customFormat="1" ht="16.5" thickBot="1">
      <c r="A79" s="173"/>
      <c r="B79" s="174"/>
      <c r="C79" s="175"/>
      <c r="D79" s="176"/>
      <c r="E79" s="176"/>
      <c r="F79" s="131"/>
      <c r="G79" s="131"/>
      <c r="H79" s="131"/>
      <c r="L79" s="285"/>
      <c r="M79" s="285"/>
      <c r="N79" s="285"/>
      <c r="O79" s="285"/>
    </row>
    <row r="80" spans="1:16" s="231" customFormat="1" ht="16.5" thickBot="1">
      <c r="A80" s="426" t="s">
        <v>139</v>
      </c>
      <c r="B80" s="427"/>
      <c r="C80" s="427"/>
      <c r="D80" s="427"/>
      <c r="E80" s="428"/>
      <c r="F80" s="481"/>
      <c r="G80" s="482"/>
      <c r="H80" s="482"/>
      <c r="L80" s="285"/>
      <c r="M80" s="285"/>
      <c r="N80" s="285"/>
      <c r="O80" s="285"/>
    </row>
    <row r="81" spans="1:15" s="231" customFormat="1" ht="16.5" thickBot="1">
      <c r="A81" s="426" t="s">
        <v>140</v>
      </c>
      <c r="B81" s="428"/>
      <c r="C81" s="177"/>
      <c r="D81" s="429" t="s">
        <v>141</v>
      </c>
      <c r="E81" s="430"/>
      <c r="F81" s="172"/>
      <c r="G81" s="172"/>
      <c r="H81" s="172"/>
      <c r="L81" s="285"/>
      <c r="M81" s="285"/>
      <c r="N81" s="285"/>
      <c r="O81" s="285"/>
    </row>
    <row r="82" spans="1:15" s="231" customFormat="1" ht="15.75">
      <c r="A82" s="178" t="s">
        <v>142</v>
      </c>
      <c r="B82" s="179" t="s">
        <v>143</v>
      </c>
      <c r="C82" s="171"/>
      <c r="D82" s="180" t="s">
        <v>142</v>
      </c>
      <c r="E82" s="180" t="s">
        <v>143</v>
      </c>
      <c r="F82" s="172"/>
      <c r="G82" s="172"/>
      <c r="H82" s="172"/>
      <c r="L82" s="285"/>
      <c r="M82" s="285"/>
      <c r="N82" s="285"/>
      <c r="O82" s="285"/>
    </row>
    <row r="83" spans="1:15" s="231" customFormat="1" ht="15.75">
      <c r="A83" s="181" t="s">
        <v>144</v>
      </c>
      <c r="B83" s="182">
        <v>300</v>
      </c>
      <c r="C83" s="171"/>
      <c r="D83" s="122" t="s">
        <v>145</v>
      </c>
      <c r="E83" s="183">
        <v>300</v>
      </c>
      <c r="F83" s="172"/>
      <c r="G83" s="172"/>
      <c r="H83" s="172"/>
      <c r="L83" s="285"/>
      <c r="M83" s="285"/>
      <c r="N83" s="285"/>
      <c r="O83" s="285"/>
    </row>
    <row r="84" spans="1:15" s="231" customFormat="1" ht="15.75">
      <c r="A84" s="181" t="s">
        <v>146</v>
      </c>
      <c r="B84" s="182">
        <v>400</v>
      </c>
      <c r="C84" s="171"/>
      <c r="D84" s="122" t="s">
        <v>147</v>
      </c>
      <c r="E84" s="183">
        <v>400</v>
      </c>
      <c r="F84" s="172"/>
      <c r="G84" s="172"/>
      <c r="H84" s="172"/>
      <c r="L84" s="285"/>
      <c r="M84" s="285"/>
      <c r="N84" s="285"/>
      <c r="O84" s="285"/>
    </row>
    <row r="85" spans="1:15" s="231" customFormat="1" ht="15.75">
      <c r="A85" s="181" t="s">
        <v>148</v>
      </c>
      <c r="B85" s="182">
        <v>500</v>
      </c>
      <c r="C85" s="171"/>
      <c r="D85" s="122" t="s">
        <v>149</v>
      </c>
      <c r="E85" s="183">
        <v>500</v>
      </c>
      <c r="F85" s="172"/>
      <c r="G85" s="172"/>
      <c r="H85" s="172"/>
      <c r="L85" s="285"/>
      <c r="M85" s="285"/>
      <c r="N85" s="285"/>
      <c r="O85" s="285"/>
    </row>
    <row r="86" spans="1:15" s="231" customFormat="1" ht="15.75">
      <c r="A86" s="181" t="s">
        <v>150</v>
      </c>
      <c r="B86" s="182">
        <v>600</v>
      </c>
      <c r="C86" s="171"/>
      <c r="D86" s="122" t="s">
        <v>151</v>
      </c>
      <c r="E86" s="183">
        <v>600</v>
      </c>
      <c r="F86" s="172"/>
      <c r="G86" s="172"/>
      <c r="H86" s="172"/>
    </row>
    <row r="87" spans="1:15" s="231" customFormat="1" ht="15.75">
      <c r="A87" s="181" t="s">
        <v>152</v>
      </c>
      <c r="B87" s="182">
        <v>700</v>
      </c>
      <c r="C87" s="171"/>
      <c r="D87" s="122" t="s">
        <v>153</v>
      </c>
      <c r="E87" s="183">
        <v>700</v>
      </c>
      <c r="F87" s="172"/>
      <c r="G87" s="172"/>
      <c r="H87" s="172"/>
    </row>
    <row r="88" spans="1:15" s="231" customFormat="1" ht="15.75">
      <c r="A88" s="181" t="s">
        <v>154</v>
      </c>
      <c r="B88" s="182">
        <v>800</v>
      </c>
      <c r="C88" s="171"/>
      <c r="D88" s="122" t="s">
        <v>155</v>
      </c>
      <c r="E88" s="183">
        <v>750</v>
      </c>
      <c r="F88" s="172"/>
      <c r="G88" s="172"/>
      <c r="H88" s="172"/>
    </row>
    <row r="89" spans="1:15" s="231" customFormat="1" ht="15.75">
      <c r="A89" s="184" t="s">
        <v>156</v>
      </c>
      <c r="B89" s="185">
        <v>900</v>
      </c>
      <c r="C89" s="171"/>
      <c r="D89" s="122" t="s">
        <v>157</v>
      </c>
      <c r="E89" s="183">
        <v>800</v>
      </c>
      <c r="F89" s="172"/>
      <c r="G89" s="172"/>
      <c r="H89" s="172"/>
    </row>
    <row r="90" spans="1:15" s="231" customFormat="1" ht="15.75">
      <c r="A90" s="165" t="s">
        <v>235</v>
      </c>
      <c r="B90" s="186"/>
      <c r="C90" s="171"/>
      <c r="D90" s="130"/>
      <c r="E90" s="187"/>
      <c r="F90" s="172"/>
      <c r="G90" s="172"/>
      <c r="H90" s="172"/>
    </row>
    <row r="91" spans="1:15" s="231" customFormat="1" ht="15.75">
      <c r="A91" s="188" t="s">
        <v>159</v>
      </c>
      <c r="B91" s="189"/>
      <c r="C91" s="190"/>
      <c r="D91" s="190"/>
      <c r="E91" s="190"/>
      <c r="F91" s="190"/>
      <c r="G91" s="190"/>
      <c r="H91" s="190"/>
    </row>
    <row r="92" spans="1:15" s="231" customFormat="1" ht="15.75">
      <c r="A92" s="188" t="s">
        <v>160</v>
      </c>
      <c r="B92" s="189"/>
      <c r="C92" s="190"/>
      <c r="D92" s="190"/>
      <c r="E92" s="190"/>
      <c r="F92" s="190"/>
      <c r="G92" s="190"/>
      <c r="H92" s="190"/>
    </row>
    <row r="98" spans="1:8">
      <c r="A98" s="12"/>
      <c r="B98" s="12"/>
      <c r="C98" s="13"/>
      <c r="D98" s="13"/>
      <c r="E98" s="13"/>
      <c r="F98" s="9"/>
      <c r="G98" s="9"/>
      <c r="H98" s="9"/>
    </row>
  </sheetData>
  <mergeCells count="18">
    <mergeCell ref="A1:A4"/>
    <mergeCell ref="A6:G6"/>
    <mergeCell ref="A7:G7"/>
    <mergeCell ref="A8:H8"/>
    <mergeCell ref="A10:B10"/>
    <mergeCell ref="B1:G1"/>
    <mergeCell ref="B2:G2"/>
    <mergeCell ref="B3:G3"/>
    <mergeCell ref="B4:G4"/>
    <mergeCell ref="A9:H9"/>
    <mergeCell ref="A39:B39"/>
    <mergeCell ref="A38:H38"/>
    <mergeCell ref="A67:B67"/>
    <mergeCell ref="A66:H66"/>
    <mergeCell ref="A81:B81"/>
    <mergeCell ref="D81:E81"/>
    <mergeCell ref="A80:E80"/>
    <mergeCell ref="F80:H80"/>
  </mergeCells>
  <pageMargins left="0.7" right="0.7" top="0.75" bottom="0.75" header="0.3" footer="0.3"/>
  <pageSetup scale="46" orientation="portrait" horizontalDpi="4294967293" vertic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104"/>
  <sheetViews>
    <sheetView topLeftCell="A64" workbookViewId="0">
      <selection activeCell="F29" sqref="F29"/>
    </sheetView>
  </sheetViews>
  <sheetFormatPr defaultColWidth="14.85546875" defaultRowHeight="15"/>
  <cols>
    <col min="1" max="1" width="24.5703125" customWidth="1"/>
    <col min="2" max="2" width="14.85546875" style="1"/>
    <col min="3" max="3" width="14.85546875" style="2"/>
    <col min="4" max="4" width="20.42578125" style="2" customWidth="1"/>
    <col min="5" max="5" width="14.85546875" style="2"/>
    <col min="6" max="6" width="19" style="2" customWidth="1"/>
    <col min="7" max="7" width="26" style="2" customWidth="1"/>
    <col min="8" max="8" width="29.28515625" style="2" customWidth="1"/>
  </cols>
  <sheetData>
    <row r="1" spans="1:15" ht="55.5" customHeight="1">
      <c r="A1" s="421"/>
      <c r="B1" s="422" t="s">
        <v>0</v>
      </c>
      <c r="C1" s="422"/>
      <c r="D1" s="422"/>
      <c r="E1" s="422"/>
      <c r="F1" s="422"/>
      <c r="G1" s="422"/>
      <c r="H1" s="422"/>
    </row>
    <row r="2" spans="1:15" ht="15.75">
      <c r="A2" s="421"/>
      <c r="B2" s="423" t="s">
        <v>241</v>
      </c>
      <c r="C2" s="423"/>
      <c r="D2" s="423"/>
      <c r="E2" s="423"/>
      <c r="F2" s="423"/>
      <c r="G2" s="423"/>
      <c r="H2" s="423"/>
    </row>
    <row r="3" spans="1:15">
      <c r="A3" s="421"/>
      <c r="B3" s="468" t="s">
        <v>244</v>
      </c>
      <c r="C3" s="468"/>
      <c r="D3" s="468"/>
      <c r="E3" s="468"/>
      <c r="F3" s="468"/>
      <c r="G3" s="468"/>
      <c r="H3" s="468"/>
    </row>
    <row r="4" spans="1:15" ht="15.75">
      <c r="A4" s="421"/>
      <c r="B4" s="423" t="s">
        <v>243</v>
      </c>
      <c r="C4" s="423"/>
      <c r="D4" s="423"/>
      <c r="E4" s="423"/>
      <c r="F4" s="423"/>
      <c r="G4" s="423"/>
      <c r="H4" s="423"/>
    </row>
    <row r="5" spans="1:15" ht="15.75" thickBot="1"/>
    <row r="6" spans="1:15" ht="15.75" thickBot="1">
      <c r="A6" s="488" t="s">
        <v>197</v>
      </c>
      <c r="B6" s="489"/>
      <c r="C6" s="489"/>
      <c r="D6" s="489"/>
      <c r="E6" s="489"/>
      <c r="F6" s="489"/>
      <c r="G6" s="489"/>
      <c r="H6" s="36" t="s">
        <v>207</v>
      </c>
    </row>
    <row r="7" spans="1:15" ht="15.75" thickBot="1">
      <c r="A7" s="488" t="s">
        <v>251</v>
      </c>
      <c r="B7" s="489"/>
      <c r="C7" s="489"/>
      <c r="D7" s="489"/>
      <c r="E7" s="489"/>
      <c r="F7" s="489"/>
      <c r="G7" s="489"/>
      <c r="H7" s="4" t="s">
        <v>266</v>
      </c>
    </row>
    <row r="8" spans="1:15">
      <c r="A8" s="506" t="s">
        <v>199</v>
      </c>
      <c r="B8" s="507"/>
      <c r="C8" s="507"/>
      <c r="D8" s="507"/>
      <c r="E8" s="507"/>
      <c r="F8" s="507"/>
      <c r="G8" s="507"/>
      <c r="H8" s="507"/>
    </row>
    <row r="9" spans="1:15">
      <c r="A9" s="531" t="s">
        <v>140</v>
      </c>
      <c r="B9" s="531"/>
      <c r="C9" s="531"/>
      <c r="D9" s="531"/>
      <c r="E9" s="531"/>
      <c r="F9" s="531"/>
      <c r="G9" s="531"/>
      <c r="H9" s="531"/>
    </row>
    <row r="10" spans="1:15" s="7" customFormat="1" ht="15.75">
      <c r="A10" s="511" t="s">
        <v>256</v>
      </c>
      <c r="B10" s="511"/>
      <c r="C10" s="91" t="s">
        <v>8</v>
      </c>
      <c r="D10" s="91" t="s">
        <v>200</v>
      </c>
      <c r="E10" s="91" t="s">
        <v>11</v>
      </c>
      <c r="F10" s="91" t="s">
        <v>204</v>
      </c>
      <c r="G10" s="90" t="s">
        <v>201</v>
      </c>
      <c r="H10" s="361"/>
    </row>
    <row r="11" spans="1:15" s="159" customFormat="1" ht="14.25">
      <c r="A11" s="327" t="s">
        <v>15</v>
      </c>
      <c r="B11" s="328" t="s">
        <v>16</v>
      </c>
      <c r="C11" s="350" t="s">
        <v>17</v>
      </c>
      <c r="D11" s="321">
        <v>78349</v>
      </c>
      <c r="E11" s="321">
        <f t="shared" ref="E11:E15" si="0">D11*12.5%</f>
        <v>9793.625</v>
      </c>
      <c r="F11" s="321">
        <v>1100</v>
      </c>
      <c r="G11" s="330">
        <f>D11+E11-F11</f>
        <v>87042.625</v>
      </c>
      <c r="H11" s="367" t="s">
        <v>205</v>
      </c>
    </row>
    <row r="12" spans="1:15" s="159" customFormat="1" ht="14.25">
      <c r="A12" s="244" t="s">
        <v>15</v>
      </c>
      <c r="B12" s="245" t="s">
        <v>24</v>
      </c>
      <c r="C12" s="246" t="s">
        <v>25</v>
      </c>
      <c r="D12" s="259"/>
      <c r="E12" s="259"/>
      <c r="F12" s="259"/>
      <c r="G12" s="322"/>
      <c r="H12" s="367"/>
    </row>
    <row r="13" spans="1:15" s="159" customFormat="1" ht="14.25">
      <c r="A13" s="244" t="s">
        <v>15</v>
      </c>
      <c r="B13" s="245" t="s">
        <v>20</v>
      </c>
      <c r="C13" s="246" t="s">
        <v>21</v>
      </c>
      <c r="D13" s="259"/>
      <c r="E13" s="259"/>
      <c r="F13" s="259"/>
      <c r="G13" s="322"/>
      <c r="H13" s="367"/>
      <c r="L13" s="160"/>
      <c r="M13" s="161"/>
      <c r="N13" s="161"/>
      <c r="O13" s="161"/>
    </row>
    <row r="14" spans="1:15" s="159" customFormat="1" ht="14.25">
      <c r="A14" s="244" t="s">
        <v>15</v>
      </c>
      <c r="B14" s="245" t="s">
        <v>22</v>
      </c>
      <c r="C14" s="246" t="s">
        <v>23</v>
      </c>
      <c r="D14" s="259"/>
      <c r="E14" s="259"/>
      <c r="F14" s="259"/>
      <c r="G14" s="322"/>
      <c r="H14" s="367"/>
      <c r="L14" s="160"/>
      <c r="M14" s="161"/>
      <c r="N14" s="161"/>
      <c r="O14" s="161"/>
    </row>
    <row r="15" spans="1:15" s="159" customFormat="1" ht="14.25">
      <c r="A15" s="244" t="s">
        <v>15</v>
      </c>
      <c r="B15" s="245" t="s">
        <v>18</v>
      </c>
      <c r="C15" s="246" t="s">
        <v>19</v>
      </c>
      <c r="D15" s="259">
        <v>79099</v>
      </c>
      <c r="E15" s="259">
        <f t="shared" si="0"/>
        <v>9887.375</v>
      </c>
      <c r="F15" s="259">
        <v>1100</v>
      </c>
      <c r="G15" s="322">
        <f>D15+E15-F15</f>
        <v>87886.375</v>
      </c>
      <c r="H15" s="367" t="s">
        <v>205</v>
      </c>
      <c r="L15" s="160"/>
      <c r="M15" s="161"/>
      <c r="N15" s="161"/>
      <c r="O15" s="161"/>
    </row>
    <row r="16" spans="1:15" s="162" customFormat="1" ht="14.25">
      <c r="A16" s="244" t="s">
        <v>26</v>
      </c>
      <c r="B16" s="245" t="s">
        <v>27</v>
      </c>
      <c r="C16" s="246" t="s">
        <v>23</v>
      </c>
      <c r="D16" s="259"/>
      <c r="E16" s="259"/>
      <c r="F16" s="259"/>
      <c r="G16" s="322"/>
      <c r="H16" s="367"/>
      <c r="L16" s="163"/>
      <c r="M16" s="164"/>
      <c r="N16" s="164"/>
      <c r="O16" s="164"/>
    </row>
    <row r="17" spans="1:15" s="159" customFormat="1" ht="14.25">
      <c r="A17" s="244" t="s">
        <v>32</v>
      </c>
      <c r="B17" s="245" t="s">
        <v>33</v>
      </c>
      <c r="C17" s="246" t="s">
        <v>34</v>
      </c>
      <c r="D17" s="259"/>
      <c r="E17" s="259"/>
      <c r="F17" s="259"/>
      <c r="G17" s="322"/>
      <c r="H17" s="367"/>
      <c r="L17" s="161"/>
      <c r="M17" s="161"/>
      <c r="N17" s="161"/>
      <c r="O17" s="161"/>
    </row>
    <row r="18" spans="1:15" s="159" customFormat="1" ht="14.25">
      <c r="A18" s="244" t="s">
        <v>35</v>
      </c>
      <c r="B18" s="245" t="s">
        <v>36</v>
      </c>
      <c r="C18" s="246" t="s">
        <v>37</v>
      </c>
      <c r="D18" s="259"/>
      <c r="E18" s="259"/>
      <c r="F18" s="259"/>
      <c r="G18" s="322"/>
      <c r="H18" s="367"/>
      <c r="L18" s="161"/>
      <c r="M18" s="161"/>
      <c r="N18" s="161"/>
      <c r="O18" s="161"/>
    </row>
    <row r="19" spans="1:15" s="159" customFormat="1" ht="14.25">
      <c r="A19" s="244" t="s">
        <v>35</v>
      </c>
      <c r="B19" s="245" t="s">
        <v>38</v>
      </c>
      <c r="C19" s="246" t="s">
        <v>39</v>
      </c>
      <c r="D19" s="259"/>
      <c r="E19" s="259"/>
      <c r="F19" s="259"/>
      <c r="G19" s="322"/>
      <c r="H19" s="367"/>
      <c r="L19" s="161"/>
      <c r="M19" s="161"/>
      <c r="N19" s="161"/>
      <c r="O19" s="161"/>
    </row>
    <row r="20" spans="1:15" s="159" customFormat="1" ht="14.25">
      <c r="A20" s="244" t="s">
        <v>28</v>
      </c>
      <c r="B20" s="245" t="s">
        <v>29</v>
      </c>
      <c r="C20" s="246" t="s">
        <v>19</v>
      </c>
      <c r="D20" s="259"/>
      <c r="E20" s="259"/>
      <c r="F20" s="323"/>
      <c r="G20" s="322"/>
      <c r="H20" s="367"/>
      <c r="L20" s="161"/>
      <c r="M20" s="161"/>
      <c r="N20" s="161"/>
      <c r="O20" s="161"/>
    </row>
    <row r="21" spans="1:15" s="159" customFormat="1" ht="14.25">
      <c r="A21" s="244" t="s">
        <v>30</v>
      </c>
      <c r="B21" s="245" t="s">
        <v>31</v>
      </c>
      <c r="C21" s="246" t="s">
        <v>23</v>
      </c>
      <c r="D21" s="259"/>
      <c r="E21" s="259"/>
      <c r="F21" s="259"/>
      <c r="G21" s="322"/>
      <c r="H21" s="367"/>
      <c r="L21" s="161"/>
      <c r="M21" s="161"/>
      <c r="N21" s="161"/>
      <c r="O21" s="161"/>
    </row>
    <row r="22" spans="1:15" s="159" customFormat="1" ht="14.25">
      <c r="A22" s="251" t="s">
        <v>59</v>
      </c>
      <c r="B22" s="245" t="s">
        <v>60</v>
      </c>
      <c r="C22" s="246" t="s">
        <v>19</v>
      </c>
      <c r="D22" s="259"/>
      <c r="E22" s="259"/>
      <c r="F22" s="259"/>
      <c r="G22" s="322"/>
      <c r="H22" s="367"/>
      <c r="L22" s="160"/>
      <c r="M22" s="161"/>
      <c r="N22" s="161"/>
      <c r="O22" s="161"/>
    </row>
    <row r="23" spans="1:15" s="159" customFormat="1" ht="14.25">
      <c r="A23" s="251" t="s">
        <v>40</v>
      </c>
      <c r="B23" s="245" t="s">
        <v>41</v>
      </c>
      <c r="C23" s="246" t="s">
        <v>23</v>
      </c>
      <c r="D23" s="259"/>
      <c r="E23" s="259"/>
      <c r="F23" s="259"/>
      <c r="G23" s="322"/>
      <c r="H23" s="367"/>
      <c r="L23" s="160"/>
      <c r="M23" s="161"/>
      <c r="N23" s="161"/>
      <c r="O23" s="161"/>
    </row>
    <row r="24" spans="1:15" s="159" customFormat="1" ht="14.25">
      <c r="A24" s="251" t="s">
        <v>40</v>
      </c>
      <c r="B24" s="245" t="s">
        <v>42</v>
      </c>
      <c r="C24" s="246" t="s">
        <v>43</v>
      </c>
      <c r="D24" s="259">
        <v>87699</v>
      </c>
      <c r="E24" s="259">
        <f t="shared" ref="E24:E30" si="1">D24*12.5%</f>
        <v>10962.375</v>
      </c>
      <c r="F24" s="259">
        <v>1100</v>
      </c>
      <c r="G24" s="322">
        <f>D24+E24-F24</f>
        <v>97561.375</v>
      </c>
      <c r="H24" s="367" t="s">
        <v>205</v>
      </c>
      <c r="L24" s="160"/>
      <c r="M24" s="161"/>
      <c r="N24" s="161"/>
      <c r="O24" s="161"/>
    </row>
    <row r="25" spans="1:15" s="159" customFormat="1" ht="14.25">
      <c r="A25" s="251" t="s">
        <v>59</v>
      </c>
      <c r="B25" s="245" t="s">
        <v>61</v>
      </c>
      <c r="C25" s="246" t="s">
        <v>62</v>
      </c>
      <c r="D25" s="259"/>
      <c r="E25" s="259"/>
      <c r="F25" s="259"/>
      <c r="G25" s="322"/>
      <c r="H25" s="367"/>
      <c r="L25" s="160"/>
      <c r="M25" s="161"/>
      <c r="N25" s="161"/>
      <c r="O25" s="161"/>
    </row>
    <row r="26" spans="1:15" s="159" customFormat="1" ht="14.25">
      <c r="A26" s="251" t="s">
        <v>40</v>
      </c>
      <c r="B26" s="245" t="s">
        <v>44</v>
      </c>
      <c r="C26" s="246" t="s">
        <v>45</v>
      </c>
      <c r="D26" s="259"/>
      <c r="E26" s="259"/>
      <c r="F26" s="259"/>
      <c r="G26" s="322"/>
      <c r="H26" s="367"/>
      <c r="L26" s="160"/>
      <c r="M26" s="161"/>
      <c r="N26" s="161"/>
      <c r="O26" s="161"/>
    </row>
    <row r="27" spans="1:15" s="159" customFormat="1" ht="14.25">
      <c r="A27" s="251" t="s">
        <v>40</v>
      </c>
      <c r="B27" s="245" t="s">
        <v>46</v>
      </c>
      <c r="C27" s="246" t="s">
        <v>45</v>
      </c>
      <c r="D27" s="259"/>
      <c r="E27" s="259"/>
      <c r="F27" s="259"/>
      <c r="G27" s="322"/>
      <c r="H27" s="367"/>
      <c r="L27" s="160"/>
      <c r="M27" s="161"/>
      <c r="N27" s="161"/>
      <c r="O27" s="161"/>
    </row>
    <row r="28" spans="1:15" s="159" customFormat="1" ht="14.25">
      <c r="A28" s="251" t="s">
        <v>40</v>
      </c>
      <c r="B28" s="245" t="s">
        <v>47</v>
      </c>
      <c r="C28" s="246" t="s">
        <v>48</v>
      </c>
      <c r="D28" s="259"/>
      <c r="E28" s="259"/>
      <c r="F28" s="259"/>
      <c r="G28" s="322"/>
      <c r="H28" s="367"/>
      <c r="L28" s="160"/>
      <c r="M28" s="161"/>
      <c r="N28" s="161"/>
      <c r="O28" s="161"/>
    </row>
    <row r="29" spans="1:15" s="159" customFormat="1" ht="14.25">
      <c r="A29" s="251" t="s">
        <v>40</v>
      </c>
      <c r="B29" s="245" t="s">
        <v>49</v>
      </c>
      <c r="C29" s="246" t="s">
        <v>48</v>
      </c>
      <c r="D29" s="259"/>
      <c r="E29" s="259"/>
      <c r="F29" s="259"/>
      <c r="G29" s="322"/>
      <c r="H29" s="367"/>
      <c r="L29" s="160"/>
      <c r="M29" s="161"/>
      <c r="N29" s="161"/>
      <c r="O29" s="161"/>
    </row>
    <row r="30" spans="1:15" s="159" customFormat="1" ht="14.25">
      <c r="A30" s="251" t="s">
        <v>40</v>
      </c>
      <c r="B30" s="245" t="s">
        <v>50</v>
      </c>
      <c r="C30" s="246" t="s">
        <v>51</v>
      </c>
      <c r="D30" s="259">
        <v>85699</v>
      </c>
      <c r="E30" s="259">
        <f t="shared" si="1"/>
        <v>10712.375</v>
      </c>
      <c r="F30" s="259">
        <v>1100</v>
      </c>
      <c r="G30" s="322">
        <f>D30+E30-F30</f>
        <v>95311.375</v>
      </c>
      <c r="H30" s="367" t="s">
        <v>205</v>
      </c>
      <c r="L30" s="160"/>
      <c r="M30" s="161"/>
      <c r="N30" s="161"/>
      <c r="O30" s="161"/>
    </row>
    <row r="31" spans="1:15" s="159" customFormat="1" ht="14.25">
      <c r="A31" s="251" t="s">
        <v>40</v>
      </c>
      <c r="B31" s="245" t="s">
        <v>52</v>
      </c>
      <c r="C31" s="246" t="s">
        <v>53</v>
      </c>
      <c r="D31" s="259"/>
      <c r="E31" s="259"/>
      <c r="F31" s="259"/>
      <c r="G31" s="322"/>
      <c r="H31" s="367"/>
      <c r="L31" s="160"/>
      <c r="M31" s="161"/>
      <c r="N31" s="161"/>
      <c r="O31" s="161"/>
    </row>
    <row r="32" spans="1:15" s="159" customFormat="1" ht="14.25">
      <c r="A32" s="251" t="s">
        <v>40</v>
      </c>
      <c r="B32" s="245" t="s">
        <v>54</v>
      </c>
      <c r="C32" s="246" t="s">
        <v>43</v>
      </c>
      <c r="D32" s="259"/>
      <c r="E32" s="259"/>
      <c r="F32" s="259"/>
      <c r="G32" s="322"/>
      <c r="H32" s="367"/>
      <c r="L32" s="160"/>
      <c r="M32" s="161"/>
      <c r="N32" s="161"/>
      <c r="O32" s="161"/>
    </row>
    <row r="33" spans="1:236" s="162" customFormat="1" ht="14.25">
      <c r="A33" s="251" t="s">
        <v>40</v>
      </c>
      <c r="B33" s="245" t="s">
        <v>55</v>
      </c>
      <c r="C33" s="246" t="s">
        <v>56</v>
      </c>
      <c r="D33" s="259"/>
      <c r="E33" s="259"/>
      <c r="F33" s="259"/>
      <c r="G33" s="322"/>
      <c r="H33" s="367"/>
      <c r="L33" s="163"/>
      <c r="M33" s="164"/>
      <c r="N33" s="164"/>
      <c r="O33" s="164"/>
    </row>
    <row r="34" spans="1:236" s="159" customFormat="1" ht="14.25">
      <c r="A34" s="251" t="s">
        <v>40</v>
      </c>
      <c r="B34" s="245" t="s">
        <v>57</v>
      </c>
      <c r="C34" s="246" t="s">
        <v>58</v>
      </c>
      <c r="D34" s="259"/>
      <c r="E34" s="259"/>
      <c r="F34" s="259"/>
      <c r="G34" s="322"/>
      <c r="H34" s="367"/>
      <c r="L34" s="160"/>
      <c r="M34" s="161"/>
      <c r="N34" s="161"/>
      <c r="O34" s="161"/>
    </row>
    <row r="35" spans="1:236" s="159" customFormat="1" ht="14.25">
      <c r="A35" s="244" t="s">
        <v>63</v>
      </c>
      <c r="B35" s="245" t="s">
        <v>64</v>
      </c>
      <c r="C35" s="246"/>
      <c r="D35" s="259"/>
      <c r="E35" s="259"/>
      <c r="F35" s="259"/>
      <c r="G35" s="322"/>
      <c r="H35" s="367"/>
      <c r="L35" s="161"/>
      <c r="M35" s="161"/>
      <c r="N35" s="161"/>
      <c r="O35" s="161"/>
    </row>
    <row r="36" spans="1:236" s="159" customFormat="1" ht="14.25">
      <c r="A36" s="244" t="s">
        <v>63</v>
      </c>
      <c r="B36" s="245" t="s">
        <v>65</v>
      </c>
      <c r="C36" s="246"/>
      <c r="D36" s="259"/>
      <c r="E36" s="259"/>
      <c r="F36" s="259"/>
      <c r="G36" s="322"/>
      <c r="H36" s="367"/>
      <c r="L36" s="161"/>
      <c r="M36" s="161"/>
      <c r="N36" s="161"/>
      <c r="O36" s="161"/>
    </row>
    <row r="37" spans="1:236" s="161" customFormat="1" ht="21" thickBot="1">
      <c r="A37" s="387"/>
      <c r="B37" s="388"/>
      <c r="C37" s="389"/>
      <c r="D37" s="390"/>
      <c r="E37" s="391"/>
      <c r="F37" s="391"/>
      <c r="G37" s="391"/>
      <c r="H37" s="324"/>
      <c r="IB37" s="159"/>
    </row>
    <row r="38" spans="1:236" s="159" customFormat="1" ht="18.75" thickBot="1">
      <c r="A38" s="464" t="s">
        <v>66</v>
      </c>
      <c r="B38" s="465"/>
      <c r="C38" s="465"/>
      <c r="D38" s="465"/>
      <c r="E38" s="465"/>
      <c r="F38" s="465"/>
      <c r="G38" s="465"/>
      <c r="H38" s="525"/>
      <c r="L38" s="161"/>
      <c r="M38" s="161"/>
      <c r="N38" s="161"/>
      <c r="O38" s="161"/>
    </row>
    <row r="39" spans="1:236" s="115" customFormat="1" ht="15.75" thickBot="1">
      <c r="A39" s="523" t="s">
        <v>7</v>
      </c>
      <c r="B39" s="524"/>
      <c r="C39" s="385" t="s">
        <v>8</v>
      </c>
      <c r="D39" s="326" t="s">
        <v>200</v>
      </c>
      <c r="E39" s="326" t="s">
        <v>11</v>
      </c>
      <c r="F39" s="326" t="s">
        <v>204</v>
      </c>
      <c r="G39" s="386" t="s">
        <v>201</v>
      </c>
      <c r="H39" s="360"/>
      <c r="I39" s="168"/>
      <c r="M39" s="116"/>
      <c r="N39" s="116"/>
      <c r="O39" s="116"/>
      <c r="P39" s="116"/>
    </row>
    <row r="40" spans="1:236" s="158" customFormat="1" ht="14.25">
      <c r="A40" s="327" t="s">
        <v>26</v>
      </c>
      <c r="B40" s="328" t="s">
        <v>67</v>
      </c>
      <c r="C40" s="329" t="s">
        <v>68</v>
      </c>
      <c r="D40" s="321"/>
      <c r="E40" s="321"/>
      <c r="F40" s="321"/>
      <c r="G40" s="330"/>
      <c r="H40" s="367"/>
      <c r="I40" s="325"/>
      <c r="M40" s="168"/>
      <c r="N40" s="168"/>
      <c r="O40" s="168"/>
      <c r="P40" s="168"/>
    </row>
    <row r="41" spans="1:236" s="158" customFormat="1" ht="14.25">
      <c r="A41" s="244" t="s">
        <v>69</v>
      </c>
      <c r="B41" s="245" t="s">
        <v>70</v>
      </c>
      <c r="C41" s="254" t="s">
        <v>71</v>
      </c>
      <c r="D41" s="321"/>
      <c r="E41" s="259"/>
      <c r="F41" s="259"/>
      <c r="G41" s="322"/>
      <c r="H41" s="367"/>
      <c r="I41" s="325"/>
      <c r="M41" s="168"/>
      <c r="N41" s="168"/>
      <c r="O41" s="168"/>
      <c r="P41" s="168"/>
    </row>
    <row r="42" spans="1:236" s="158" customFormat="1" ht="14.25">
      <c r="A42" s="244" t="s">
        <v>72</v>
      </c>
      <c r="B42" s="257" t="s">
        <v>73</v>
      </c>
      <c r="C42" s="254" t="s">
        <v>74</v>
      </c>
      <c r="D42" s="259"/>
      <c r="E42" s="259"/>
      <c r="F42" s="259"/>
      <c r="G42" s="322"/>
      <c r="H42" s="367"/>
      <c r="I42" s="325"/>
      <c r="M42" s="168"/>
      <c r="N42" s="168"/>
      <c r="O42" s="168"/>
      <c r="P42" s="168"/>
    </row>
    <row r="43" spans="1:236" s="159" customFormat="1" ht="14.25">
      <c r="A43" s="244" t="s">
        <v>75</v>
      </c>
      <c r="B43" s="245" t="s">
        <v>76</v>
      </c>
      <c r="C43" s="254" t="s">
        <v>77</v>
      </c>
      <c r="D43" s="259"/>
      <c r="E43" s="259"/>
      <c r="F43" s="259"/>
      <c r="G43" s="322"/>
      <c r="H43" s="367"/>
      <c r="I43" s="325"/>
      <c r="M43" s="161"/>
      <c r="N43" s="161"/>
      <c r="O43" s="161"/>
      <c r="P43" s="161"/>
    </row>
    <row r="44" spans="1:236" s="162" customFormat="1" ht="14.25">
      <c r="A44" s="244" t="s">
        <v>75</v>
      </c>
      <c r="B44" s="245" t="s">
        <v>78</v>
      </c>
      <c r="C44" s="254" t="s">
        <v>43</v>
      </c>
      <c r="D44" s="259"/>
      <c r="E44" s="259"/>
      <c r="F44" s="259"/>
      <c r="G44" s="322"/>
      <c r="H44" s="367"/>
      <c r="I44" s="325"/>
      <c r="M44" s="164"/>
      <c r="N44" s="164"/>
      <c r="O44" s="164"/>
      <c r="P44" s="164"/>
    </row>
    <row r="45" spans="1:236" s="159" customFormat="1" ht="14.25">
      <c r="A45" s="244" t="s">
        <v>79</v>
      </c>
      <c r="B45" s="245" t="s">
        <v>80</v>
      </c>
      <c r="C45" s="254" t="s">
        <v>43</v>
      </c>
      <c r="D45" s="259"/>
      <c r="E45" s="259"/>
      <c r="F45" s="259"/>
      <c r="G45" s="322"/>
      <c r="H45" s="367"/>
      <c r="I45" s="325"/>
      <c r="M45" s="161"/>
      <c r="N45" s="161"/>
      <c r="O45" s="161"/>
      <c r="P45" s="161"/>
    </row>
    <row r="46" spans="1:236" s="159" customFormat="1" ht="14.25">
      <c r="A46" s="244" t="s">
        <v>75</v>
      </c>
      <c r="B46" s="245" t="s">
        <v>81</v>
      </c>
      <c r="C46" s="254" t="s">
        <v>43</v>
      </c>
      <c r="D46" s="259"/>
      <c r="E46" s="259"/>
      <c r="F46" s="259"/>
      <c r="G46" s="322"/>
      <c r="H46" s="367"/>
      <c r="I46" s="325"/>
      <c r="M46" s="161"/>
      <c r="N46" s="161"/>
      <c r="O46" s="161"/>
      <c r="P46" s="161"/>
    </row>
    <row r="47" spans="1:236" s="159" customFormat="1" ht="14.25">
      <c r="A47" s="244" t="s">
        <v>82</v>
      </c>
      <c r="B47" s="245" t="s">
        <v>83</v>
      </c>
      <c r="C47" s="254" t="s">
        <v>84</v>
      </c>
      <c r="D47" s="259"/>
      <c r="E47" s="259"/>
      <c r="F47" s="259"/>
      <c r="G47" s="322"/>
      <c r="H47" s="367"/>
      <c r="I47" s="325"/>
      <c r="M47" s="161"/>
      <c r="N47" s="161"/>
      <c r="O47" s="161"/>
      <c r="P47" s="161"/>
    </row>
    <row r="48" spans="1:236" s="159" customFormat="1" ht="14.25">
      <c r="A48" s="244" t="s">
        <v>91</v>
      </c>
      <c r="B48" s="245" t="s">
        <v>92</v>
      </c>
      <c r="C48" s="254" t="s">
        <v>93</v>
      </c>
      <c r="D48" s="259"/>
      <c r="E48" s="259"/>
      <c r="F48" s="259"/>
      <c r="G48" s="322"/>
      <c r="H48" s="367"/>
      <c r="I48" s="325"/>
      <c r="M48" s="161"/>
      <c r="N48" s="161"/>
      <c r="O48" s="161"/>
      <c r="P48" s="161"/>
    </row>
    <row r="49" spans="1:16" s="162" customFormat="1" ht="14.25">
      <c r="A49" s="244" t="s">
        <v>94</v>
      </c>
      <c r="B49" s="245" t="s">
        <v>95</v>
      </c>
      <c r="C49" s="258" t="s">
        <v>96</v>
      </c>
      <c r="D49" s="259"/>
      <c r="E49" s="259"/>
      <c r="F49" s="259"/>
      <c r="G49" s="322"/>
      <c r="H49" s="367"/>
      <c r="I49" s="325"/>
      <c r="M49" s="164"/>
      <c r="N49" s="164"/>
      <c r="O49" s="164"/>
      <c r="P49" s="164"/>
    </row>
    <row r="50" spans="1:16" s="162" customFormat="1" ht="14.25">
      <c r="A50" s="244" t="s">
        <v>94</v>
      </c>
      <c r="B50" s="245" t="s">
        <v>97</v>
      </c>
      <c r="C50" s="258" t="s">
        <v>98</v>
      </c>
      <c r="D50" s="259"/>
      <c r="E50" s="259"/>
      <c r="F50" s="259"/>
      <c r="G50" s="322"/>
      <c r="H50" s="367"/>
      <c r="I50" s="325"/>
      <c r="M50" s="164"/>
      <c r="N50" s="164"/>
      <c r="O50" s="164"/>
      <c r="P50" s="164"/>
    </row>
    <row r="51" spans="1:16" s="159" customFormat="1" ht="14.25">
      <c r="A51" s="244" t="s">
        <v>99</v>
      </c>
      <c r="B51" s="245" t="s">
        <v>100</v>
      </c>
      <c r="C51" s="258" t="s">
        <v>101</v>
      </c>
      <c r="D51" s="331"/>
      <c r="E51" s="259"/>
      <c r="F51" s="259"/>
      <c r="G51" s="322"/>
      <c r="H51" s="367"/>
      <c r="I51" s="325"/>
      <c r="M51" s="161"/>
      <c r="N51" s="161"/>
      <c r="O51" s="161"/>
      <c r="P51" s="161"/>
    </row>
    <row r="52" spans="1:16" s="159" customFormat="1" ht="14.25">
      <c r="A52" s="244" t="s">
        <v>99</v>
      </c>
      <c r="B52" s="245" t="s">
        <v>102</v>
      </c>
      <c r="C52" s="258" t="s">
        <v>101</v>
      </c>
      <c r="D52" s="331"/>
      <c r="E52" s="259"/>
      <c r="F52" s="259"/>
      <c r="G52" s="322"/>
      <c r="H52" s="367"/>
      <c r="I52" s="325"/>
      <c r="M52" s="161"/>
      <c r="N52" s="161"/>
      <c r="O52" s="161"/>
      <c r="P52" s="161"/>
    </row>
    <row r="53" spans="1:16" s="159" customFormat="1" ht="14.25">
      <c r="A53" s="244" t="s">
        <v>105</v>
      </c>
      <c r="B53" s="245" t="s">
        <v>106</v>
      </c>
      <c r="C53" s="258" t="s">
        <v>107</v>
      </c>
      <c r="D53" s="259"/>
      <c r="E53" s="259"/>
      <c r="F53" s="259"/>
      <c r="G53" s="322"/>
      <c r="H53" s="367"/>
      <c r="I53" s="325"/>
      <c r="M53" s="161"/>
      <c r="N53" s="161"/>
      <c r="O53" s="161"/>
      <c r="P53" s="161"/>
    </row>
    <row r="54" spans="1:16" s="159" customFormat="1" ht="14.25">
      <c r="A54" s="244" t="s">
        <v>108</v>
      </c>
      <c r="B54" s="245" t="s">
        <v>109</v>
      </c>
      <c r="C54" s="258" t="s">
        <v>110</v>
      </c>
      <c r="D54" s="259"/>
      <c r="E54" s="259"/>
      <c r="F54" s="259"/>
      <c r="G54" s="322"/>
      <c r="H54" s="367"/>
      <c r="I54" s="325"/>
      <c r="M54" s="161"/>
      <c r="N54" s="161"/>
      <c r="O54" s="161"/>
      <c r="P54" s="161"/>
    </row>
    <row r="55" spans="1:16" s="159" customFormat="1" ht="14.25">
      <c r="A55" s="244" t="s">
        <v>108</v>
      </c>
      <c r="B55" s="245" t="s">
        <v>111</v>
      </c>
      <c r="C55" s="246" t="s">
        <v>98</v>
      </c>
      <c r="D55" s="247"/>
      <c r="E55" s="259"/>
      <c r="F55" s="259"/>
      <c r="G55" s="322"/>
      <c r="H55" s="367"/>
      <c r="I55" s="325"/>
      <c r="M55" s="161"/>
      <c r="N55" s="161"/>
      <c r="O55" s="161"/>
      <c r="P55" s="161"/>
    </row>
    <row r="56" spans="1:16" s="115" customFormat="1" ht="14.25">
      <c r="A56" s="244" t="s">
        <v>99</v>
      </c>
      <c r="B56" s="245" t="s">
        <v>103</v>
      </c>
      <c r="C56" s="258" t="s">
        <v>104</v>
      </c>
      <c r="D56" s="247"/>
      <c r="E56" s="259"/>
      <c r="F56" s="259"/>
      <c r="G56" s="322"/>
      <c r="H56" s="367"/>
      <c r="I56" s="325"/>
      <c r="M56" s="116"/>
      <c r="N56" s="116"/>
      <c r="O56" s="116"/>
      <c r="P56" s="116"/>
    </row>
    <row r="57" spans="1:16" s="159" customFormat="1" ht="14.25">
      <c r="A57" s="244" t="s">
        <v>85</v>
      </c>
      <c r="B57" s="245" t="s">
        <v>86</v>
      </c>
      <c r="C57" s="254" t="s">
        <v>87</v>
      </c>
      <c r="D57" s="247"/>
      <c r="E57" s="259"/>
      <c r="F57" s="259"/>
      <c r="G57" s="322"/>
      <c r="H57" s="367"/>
      <c r="I57" s="325"/>
      <c r="M57" s="161"/>
      <c r="N57" s="161"/>
      <c r="O57" s="161"/>
      <c r="P57" s="161"/>
    </row>
    <row r="58" spans="1:16" s="162" customFormat="1" ht="14.25">
      <c r="A58" s="244" t="s">
        <v>88</v>
      </c>
      <c r="B58" s="245" t="s">
        <v>89</v>
      </c>
      <c r="C58" s="254" t="s">
        <v>90</v>
      </c>
      <c r="D58" s="259"/>
      <c r="E58" s="259"/>
      <c r="F58" s="259"/>
      <c r="G58" s="322"/>
      <c r="H58" s="367"/>
      <c r="I58" s="325"/>
    </row>
    <row r="59" spans="1:16" s="159" customFormat="1" ht="14.25">
      <c r="A59" s="244" t="s">
        <v>63</v>
      </c>
      <c r="B59" s="245" t="s">
        <v>112</v>
      </c>
      <c r="C59" s="260"/>
      <c r="D59" s="259"/>
      <c r="E59" s="259"/>
      <c r="F59" s="259"/>
      <c r="G59" s="322"/>
      <c r="H59" s="367"/>
      <c r="I59" s="325"/>
      <c r="M59" s="161"/>
      <c r="N59" s="161"/>
      <c r="O59" s="161"/>
      <c r="P59" s="161"/>
    </row>
    <row r="60" spans="1:16" s="159" customFormat="1" ht="14.25">
      <c r="A60" s="244" t="s">
        <v>63</v>
      </c>
      <c r="B60" s="245" t="s">
        <v>113</v>
      </c>
      <c r="C60" s="260"/>
      <c r="D60" s="259"/>
      <c r="E60" s="259"/>
      <c r="F60" s="259"/>
      <c r="G60" s="322"/>
      <c r="H60" s="367"/>
      <c r="I60" s="325"/>
      <c r="M60" s="161"/>
      <c r="N60" s="161"/>
      <c r="O60" s="161"/>
      <c r="P60" s="161"/>
    </row>
    <row r="61" spans="1:16" s="159" customFormat="1" ht="14.25">
      <c r="A61" s="244" t="s">
        <v>63</v>
      </c>
      <c r="B61" s="245" t="s">
        <v>115</v>
      </c>
      <c r="C61" s="260"/>
      <c r="D61" s="259"/>
      <c r="E61" s="259"/>
      <c r="F61" s="259"/>
      <c r="G61" s="322"/>
      <c r="H61" s="367"/>
      <c r="I61" s="325"/>
      <c r="M61" s="160"/>
      <c r="N61" s="160"/>
      <c r="O61" s="160"/>
      <c r="P61" s="160"/>
    </row>
    <row r="62" spans="1:16" s="159" customFormat="1" ht="14.25">
      <c r="A62" s="244" t="s">
        <v>63</v>
      </c>
      <c r="B62" s="245" t="s">
        <v>114</v>
      </c>
      <c r="C62" s="260"/>
      <c r="D62" s="259"/>
      <c r="E62" s="259"/>
      <c r="F62" s="259"/>
      <c r="G62" s="322"/>
      <c r="H62" s="367"/>
      <c r="I62" s="325"/>
      <c r="M62" s="160"/>
      <c r="N62" s="160"/>
      <c r="O62" s="160"/>
      <c r="P62" s="160"/>
    </row>
    <row r="63" spans="1:16" s="159" customFormat="1" ht="14.25">
      <c r="A63" s="244" t="s">
        <v>63</v>
      </c>
      <c r="B63" s="245" t="s">
        <v>116</v>
      </c>
      <c r="C63" s="332"/>
      <c r="D63" s="259"/>
      <c r="E63" s="259"/>
      <c r="F63" s="259"/>
      <c r="G63" s="322"/>
      <c r="H63" s="367"/>
      <c r="I63" s="325"/>
      <c r="M63" s="160"/>
      <c r="N63" s="160"/>
      <c r="O63" s="160"/>
      <c r="P63" s="160"/>
    </row>
    <row r="64" spans="1:16" s="159" customFormat="1" thickBot="1">
      <c r="A64" s="261" t="s">
        <v>63</v>
      </c>
      <c r="B64" s="262" t="s">
        <v>117</v>
      </c>
      <c r="C64" s="332"/>
      <c r="D64" s="259"/>
      <c r="E64" s="259"/>
      <c r="F64" s="259"/>
      <c r="G64" s="322"/>
      <c r="H64" s="367"/>
      <c r="I64" s="325"/>
      <c r="M64" s="160"/>
      <c r="N64" s="160"/>
      <c r="O64" s="160"/>
      <c r="P64" s="160"/>
    </row>
    <row r="65" spans="1:16" s="159" customFormat="1" ht="12.75" thickBot="1">
      <c r="A65" s="116"/>
      <c r="B65" s="333"/>
      <c r="C65" s="143"/>
      <c r="D65" s="138"/>
      <c r="E65" s="138"/>
      <c r="F65" s="138"/>
      <c r="G65" s="138"/>
      <c r="H65" s="138"/>
      <c r="L65" s="161"/>
      <c r="M65" s="161"/>
      <c r="N65" s="161"/>
      <c r="O65" s="161"/>
    </row>
    <row r="66" spans="1:16" s="159" customFormat="1" ht="15.75" customHeight="1" thickBot="1">
      <c r="A66" s="416" t="s">
        <v>118</v>
      </c>
      <c r="B66" s="417"/>
      <c r="C66" s="417"/>
      <c r="D66" s="417"/>
      <c r="E66" s="417"/>
      <c r="F66" s="417"/>
      <c r="G66" s="417"/>
      <c r="H66" s="437"/>
      <c r="L66" s="161"/>
      <c r="M66" s="161"/>
      <c r="N66" s="161"/>
      <c r="O66" s="161"/>
    </row>
    <row r="67" spans="1:16" s="159" customFormat="1" ht="15.75" thickBot="1">
      <c r="A67" s="523" t="s">
        <v>7</v>
      </c>
      <c r="B67" s="524"/>
      <c r="C67" s="385" t="s">
        <v>8</v>
      </c>
      <c r="D67" s="334" t="s">
        <v>200</v>
      </c>
      <c r="E67" s="326" t="s">
        <v>11</v>
      </c>
      <c r="F67" s="326" t="s">
        <v>204</v>
      </c>
      <c r="G67" s="326" t="s">
        <v>201</v>
      </c>
      <c r="H67" s="360"/>
      <c r="I67" s="168"/>
      <c r="M67" s="161"/>
      <c r="N67" s="161"/>
      <c r="O67" s="161"/>
      <c r="P67" s="161"/>
    </row>
    <row r="68" spans="1:16" s="159" customFormat="1" ht="14.25">
      <c r="A68" s="392" t="s">
        <v>124</v>
      </c>
      <c r="B68" s="393" t="s">
        <v>125</v>
      </c>
      <c r="C68" s="350" t="s">
        <v>68</v>
      </c>
      <c r="D68" s="335"/>
      <c r="E68" s="321"/>
      <c r="F68" s="321"/>
      <c r="G68" s="330"/>
      <c r="H68" s="367"/>
      <c r="I68" s="325"/>
      <c r="M68" s="161"/>
      <c r="N68" s="161"/>
      <c r="O68" s="161"/>
      <c r="P68" s="161"/>
    </row>
    <row r="69" spans="1:16" s="159" customFormat="1" ht="14.25">
      <c r="A69" s="263" t="s">
        <v>124</v>
      </c>
      <c r="B69" s="264" t="s">
        <v>126</v>
      </c>
      <c r="C69" s="246" t="s">
        <v>127</v>
      </c>
      <c r="D69" s="259"/>
      <c r="E69" s="259"/>
      <c r="F69" s="259"/>
      <c r="G69" s="322"/>
      <c r="H69" s="367"/>
      <c r="I69" s="325"/>
      <c r="M69" s="161"/>
      <c r="N69" s="161"/>
      <c r="O69" s="161"/>
      <c r="P69" s="161"/>
    </row>
    <row r="70" spans="1:16" s="158" customFormat="1" ht="14.25">
      <c r="A70" s="263" t="s">
        <v>124</v>
      </c>
      <c r="B70" s="264" t="s">
        <v>128</v>
      </c>
      <c r="C70" s="246" t="s">
        <v>127</v>
      </c>
      <c r="D70" s="259"/>
      <c r="E70" s="259"/>
      <c r="F70" s="259"/>
      <c r="G70" s="322"/>
      <c r="H70" s="367"/>
      <c r="I70" s="325"/>
      <c r="J70" s="162"/>
      <c r="M70" s="168"/>
      <c r="N70" s="168"/>
      <c r="O70" s="168"/>
      <c r="P70" s="168"/>
    </row>
    <row r="71" spans="1:16" s="158" customFormat="1" ht="14.25">
      <c r="A71" s="263" t="s">
        <v>129</v>
      </c>
      <c r="B71" s="264" t="s">
        <v>130</v>
      </c>
      <c r="C71" s="246" t="s">
        <v>131</v>
      </c>
      <c r="D71" s="259"/>
      <c r="E71" s="259"/>
      <c r="F71" s="259"/>
      <c r="G71" s="322"/>
      <c r="H71" s="367"/>
      <c r="I71" s="325"/>
      <c r="M71" s="168"/>
      <c r="N71" s="168"/>
      <c r="O71" s="168"/>
      <c r="P71" s="168"/>
    </row>
    <row r="72" spans="1:16" s="158" customFormat="1" ht="14.25">
      <c r="A72" s="263" t="s">
        <v>132</v>
      </c>
      <c r="B72" s="264" t="s">
        <v>133</v>
      </c>
      <c r="C72" s="246" t="s">
        <v>134</v>
      </c>
      <c r="D72" s="259"/>
      <c r="E72" s="259"/>
      <c r="F72" s="259"/>
      <c r="G72" s="322"/>
      <c r="H72" s="367"/>
      <c r="I72" s="325"/>
      <c r="M72" s="168"/>
      <c r="N72" s="168"/>
      <c r="O72" s="168"/>
      <c r="P72" s="168"/>
    </row>
    <row r="73" spans="1:16" s="143" customFormat="1" ht="14.25">
      <c r="A73" s="263" t="s">
        <v>132</v>
      </c>
      <c r="B73" s="264" t="s">
        <v>135</v>
      </c>
      <c r="C73" s="246" t="s">
        <v>134</v>
      </c>
      <c r="D73" s="259"/>
      <c r="E73" s="259"/>
      <c r="F73" s="259"/>
      <c r="G73" s="322"/>
      <c r="H73" s="367"/>
      <c r="I73" s="325"/>
      <c r="M73" s="155"/>
      <c r="N73" s="155"/>
      <c r="O73" s="155"/>
      <c r="P73" s="155"/>
    </row>
    <row r="74" spans="1:16" s="162" customFormat="1" ht="14.25">
      <c r="A74" s="263" t="s">
        <v>119</v>
      </c>
      <c r="B74" s="264" t="s">
        <v>120</v>
      </c>
      <c r="C74" s="246" t="s">
        <v>121</v>
      </c>
      <c r="D74" s="259"/>
      <c r="E74" s="259"/>
      <c r="F74" s="259"/>
      <c r="G74" s="322"/>
      <c r="H74" s="367"/>
      <c r="I74" s="325"/>
      <c r="J74" s="158"/>
      <c r="M74" s="164"/>
      <c r="N74" s="164"/>
      <c r="O74" s="164"/>
      <c r="P74" s="164"/>
    </row>
    <row r="75" spans="1:16" s="162" customFormat="1" ht="14.25">
      <c r="A75" s="267" t="s">
        <v>119</v>
      </c>
      <c r="B75" s="268" t="s">
        <v>122</v>
      </c>
      <c r="C75" s="246" t="s">
        <v>123</v>
      </c>
      <c r="D75" s="259"/>
      <c r="E75" s="259"/>
      <c r="F75" s="259"/>
      <c r="G75" s="322"/>
      <c r="H75" s="367"/>
      <c r="I75" s="325"/>
      <c r="J75" s="158"/>
      <c r="M75" s="164"/>
      <c r="N75" s="164"/>
      <c r="O75" s="164"/>
      <c r="P75" s="164"/>
    </row>
    <row r="76" spans="1:16" s="159" customFormat="1" ht="14.25">
      <c r="A76" s="244" t="s">
        <v>63</v>
      </c>
      <c r="B76" s="245" t="s">
        <v>136</v>
      </c>
      <c r="C76" s="260"/>
      <c r="D76" s="259"/>
      <c r="E76" s="259"/>
      <c r="F76" s="259"/>
      <c r="G76" s="322"/>
      <c r="H76" s="367"/>
      <c r="I76" s="325"/>
      <c r="J76" s="162"/>
      <c r="M76" s="161"/>
      <c r="N76" s="161"/>
      <c r="O76" s="161"/>
      <c r="P76" s="161"/>
    </row>
    <row r="77" spans="1:16" s="159" customFormat="1" ht="14.25">
      <c r="A77" s="244" t="s">
        <v>63</v>
      </c>
      <c r="B77" s="245" t="s">
        <v>137</v>
      </c>
      <c r="C77" s="260"/>
      <c r="D77" s="259"/>
      <c r="E77" s="259"/>
      <c r="F77" s="259"/>
      <c r="G77" s="322"/>
      <c r="H77" s="367"/>
      <c r="I77" s="325"/>
      <c r="M77" s="161"/>
      <c r="N77" s="161"/>
      <c r="O77" s="161"/>
      <c r="P77" s="161"/>
    </row>
    <row r="78" spans="1:16" s="159" customFormat="1" thickBot="1">
      <c r="A78" s="261" t="s">
        <v>63</v>
      </c>
      <c r="B78" s="262" t="s">
        <v>138</v>
      </c>
      <c r="C78" s="269"/>
      <c r="D78" s="336"/>
      <c r="E78" s="336"/>
      <c r="F78" s="336"/>
      <c r="G78" s="337"/>
      <c r="H78" s="367"/>
      <c r="I78" s="325"/>
      <c r="M78" s="161"/>
      <c r="N78" s="161"/>
      <c r="O78" s="161"/>
      <c r="P78" s="161"/>
    </row>
    <row r="79" spans="1:16" s="159" customFormat="1" ht="12.75" thickBot="1">
      <c r="A79" s="338"/>
      <c r="B79" s="339"/>
      <c r="C79" s="340"/>
      <c r="D79" s="341"/>
      <c r="E79" s="341"/>
      <c r="F79" s="325"/>
      <c r="G79" s="325"/>
      <c r="H79" s="325"/>
      <c r="L79" s="161"/>
      <c r="M79" s="161"/>
      <c r="N79" s="161"/>
      <c r="O79" s="161"/>
    </row>
    <row r="80" spans="1:16" s="159" customFormat="1" ht="12.75" thickBot="1">
      <c r="A80" s="526" t="s">
        <v>139</v>
      </c>
      <c r="B80" s="530"/>
      <c r="C80" s="530"/>
      <c r="D80" s="530"/>
      <c r="E80" s="527"/>
      <c r="F80" s="474"/>
      <c r="G80" s="475"/>
      <c r="H80" s="475"/>
      <c r="L80" s="161"/>
      <c r="M80" s="161"/>
      <c r="N80" s="161"/>
      <c r="O80" s="161"/>
    </row>
    <row r="81" spans="1:15" s="159" customFormat="1" ht="12.75" thickBot="1">
      <c r="A81" s="526" t="s">
        <v>140</v>
      </c>
      <c r="B81" s="527"/>
      <c r="C81" s="158"/>
      <c r="D81" s="528" t="s">
        <v>141</v>
      </c>
      <c r="E81" s="529"/>
      <c r="F81" s="138"/>
      <c r="G81" s="138"/>
      <c r="H81" s="138"/>
      <c r="L81" s="161"/>
      <c r="M81" s="161"/>
      <c r="N81" s="161"/>
      <c r="O81" s="161"/>
    </row>
    <row r="82" spans="1:15" s="159" customFormat="1" ht="12">
      <c r="A82" s="342" t="s">
        <v>142</v>
      </c>
      <c r="B82" s="343" t="s">
        <v>143</v>
      </c>
      <c r="C82" s="143"/>
      <c r="D82" s="344" t="s">
        <v>142</v>
      </c>
      <c r="E82" s="344" t="s">
        <v>143</v>
      </c>
      <c r="F82" s="138"/>
      <c r="G82" s="138"/>
      <c r="H82" s="138"/>
      <c r="L82" s="161"/>
      <c r="M82" s="161"/>
      <c r="N82" s="161"/>
      <c r="O82" s="161"/>
    </row>
    <row r="83" spans="1:15" s="159" customFormat="1" ht="12">
      <c r="A83" s="345" t="s">
        <v>144</v>
      </c>
      <c r="B83" s="346">
        <v>300</v>
      </c>
      <c r="C83" s="143"/>
      <c r="D83" s="332" t="s">
        <v>145</v>
      </c>
      <c r="E83" s="347">
        <v>300</v>
      </c>
      <c r="F83" s="138"/>
      <c r="G83" s="138"/>
      <c r="H83" s="138"/>
      <c r="L83" s="161"/>
      <c r="M83" s="161"/>
      <c r="N83" s="161"/>
      <c r="O83" s="161"/>
    </row>
    <row r="84" spans="1:15" s="159" customFormat="1" ht="12">
      <c r="A84" s="345" t="s">
        <v>146</v>
      </c>
      <c r="B84" s="346">
        <v>400</v>
      </c>
      <c r="C84" s="143"/>
      <c r="D84" s="332" t="s">
        <v>147</v>
      </c>
      <c r="E84" s="347">
        <v>400</v>
      </c>
      <c r="F84" s="138"/>
      <c r="G84" s="138"/>
      <c r="H84" s="138"/>
      <c r="L84" s="161"/>
      <c r="M84" s="161"/>
      <c r="N84" s="161"/>
      <c r="O84" s="161"/>
    </row>
    <row r="85" spans="1:15" s="159" customFormat="1" ht="12">
      <c r="A85" s="345" t="s">
        <v>148</v>
      </c>
      <c r="B85" s="346">
        <v>500</v>
      </c>
      <c r="C85" s="143"/>
      <c r="D85" s="332" t="s">
        <v>149</v>
      </c>
      <c r="E85" s="347">
        <v>500</v>
      </c>
      <c r="F85" s="138"/>
      <c r="G85" s="138"/>
      <c r="H85" s="138"/>
      <c r="L85" s="161"/>
      <c r="M85" s="161"/>
      <c r="N85" s="161"/>
      <c r="O85" s="161"/>
    </row>
    <row r="86" spans="1:15" s="159" customFormat="1" ht="12">
      <c r="A86" s="345" t="s">
        <v>150</v>
      </c>
      <c r="B86" s="346">
        <v>600</v>
      </c>
      <c r="C86" s="143"/>
      <c r="D86" s="332" t="s">
        <v>151</v>
      </c>
      <c r="E86" s="347">
        <v>600</v>
      </c>
      <c r="F86" s="138"/>
      <c r="G86" s="138"/>
      <c r="H86" s="138"/>
    </row>
    <row r="87" spans="1:15" s="159" customFormat="1" ht="12">
      <c r="A87" s="345" t="s">
        <v>152</v>
      </c>
      <c r="B87" s="346">
        <v>700</v>
      </c>
      <c r="C87" s="143"/>
      <c r="D87" s="332" t="s">
        <v>153</v>
      </c>
      <c r="E87" s="347">
        <v>700</v>
      </c>
      <c r="F87" s="138"/>
      <c r="G87" s="138"/>
      <c r="H87" s="138"/>
    </row>
    <row r="88" spans="1:15" s="159" customFormat="1" ht="12">
      <c r="A88" s="345" t="s">
        <v>154</v>
      </c>
      <c r="B88" s="346">
        <v>800</v>
      </c>
      <c r="C88" s="143"/>
      <c r="D88" s="332" t="s">
        <v>155</v>
      </c>
      <c r="E88" s="347">
        <v>750</v>
      </c>
      <c r="F88" s="138"/>
      <c r="G88" s="138"/>
      <c r="H88" s="138"/>
    </row>
    <row r="89" spans="1:15" s="159" customFormat="1" ht="12">
      <c r="A89" s="348" t="s">
        <v>156</v>
      </c>
      <c r="B89" s="349">
        <v>900</v>
      </c>
      <c r="C89" s="143"/>
      <c r="D89" s="332" t="s">
        <v>157</v>
      </c>
      <c r="E89" s="347">
        <v>800</v>
      </c>
      <c r="F89" s="138"/>
      <c r="G89" s="138"/>
      <c r="H89" s="138"/>
    </row>
    <row r="90" spans="1:15" s="159" customFormat="1" ht="12">
      <c r="A90" s="116" t="s">
        <v>158</v>
      </c>
      <c r="B90" s="154"/>
      <c r="C90" s="143"/>
      <c r="D90" s="155"/>
      <c r="E90" s="156"/>
      <c r="F90" s="138"/>
      <c r="G90" s="138"/>
      <c r="H90" s="138"/>
    </row>
    <row r="91" spans="1:15" s="159" customFormat="1" ht="12">
      <c r="A91" s="291" t="s">
        <v>159</v>
      </c>
      <c r="B91" s="292"/>
      <c r="C91" s="293"/>
      <c r="D91" s="293"/>
      <c r="E91" s="293"/>
      <c r="F91" s="293"/>
      <c r="G91" s="293"/>
      <c r="H91" s="293"/>
    </row>
    <row r="92" spans="1:15" s="159" customFormat="1" ht="12">
      <c r="A92" s="291" t="s">
        <v>160</v>
      </c>
      <c r="B92" s="292"/>
      <c r="C92" s="293"/>
      <c r="D92" s="293"/>
      <c r="E92" s="293"/>
      <c r="F92" s="293"/>
      <c r="G92" s="293"/>
      <c r="H92" s="293"/>
    </row>
    <row r="93" spans="1:15" s="96" customFormat="1">
      <c r="B93" s="191"/>
      <c r="C93" s="192"/>
      <c r="D93" s="192"/>
      <c r="E93" s="192"/>
      <c r="F93" s="192"/>
      <c r="G93" s="192"/>
      <c r="H93" s="192"/>
    </row>
    <row r="94" spans="1:15" s="96" customFormat="1">
      <c r="B94" s="191"/>
      <c r="C94" s="192"/>
      <c r="D94" s="192"/>
      <c r="E94" s="192"/>
      <c r="F94" s="192"/>
      <c r="G94" s="192"/>
      <c r="H94" s="192"/>
    </row>
    <row r="95" spans="1:15" s="96" customFormat="1">
      <c r="B95" s="191"/>
      <c r="C95" s="192"/>
      <c r="D95" s="192"/>
      <c r="E95" s="192"/>
      <c r="F95" s="192"/>
      <c r="G95" s="192"/>
      <c r="H95" s="192"/>
    </row>
    <row r="96" spans="1:15" s="96" customFormat="1">
      <c r="B96" s="191"/>
      <c r="C96" s="192"/>
      <c r="D96" s="192"/>
      <c r="E96" s="192"/>
      <c r="F96" s="192"/>
      <c r="G96" s="192"/>
      <c r="H96" s="192"/>
    </row>
    <row r="97" spans="1:8" s="96" customFormat="1">
      <c r="B97" s="191"/>
      <c r="C97" s="192"/>
      <c r="D97" s="192"/>
      <c r="E97" s="192"/>
      <c r="F97" s="192"/>
      <c r="G97" s="192"/>
      <c r="H97" s="192"/>
    </row>
    <row r="98" spans="1:8" s="96" customFormat="1">
      <c r="B98" s="191"/>
      <c r="C98" s="192"/>
      <c r="D98" s="192"/>
      <c r="E98" s="192"/>
      <c r="F98" s="192"/>
      <c r="G98" s="192"/>
      <c r="H98" s="192"/>
    </row>
    <row r="99" spans="1:8" s="96" customFormat="1">
      <c r="B99" s="191"/>
      <c r="C99" s="192"/>
      <c r="D99" s="192"/>
      <c r="E99" s="192"/>
      <c r="F99" s="192"/>
      <c r="G99" s="192"/>
      <c r="H99" s="192"/>
    </row>
    <row r="100" spans="1:8" s="96" customFormat="1">
      <c r="B100" s="191"/>
      <c r="C100" s="192"/>
      <c r="D100" s="192"/>
      <c r="E100" s="192"/>
      <c r="F100" s="192"/>
      <c r="G100" s="192"/>
      <c r="H100" s="192"/>
    </row>
    <row r="104" spans="1:8">
      <c r="A104" s="12"/>
      <c r="B104" s="12"/>
      <c r="C104" s="13"/>
      <c r="D104" s="13"/>
      <c r="E104" s="13"/>
      <c r="F104" s="9"/>
      <c r="G104" s="9"/>
      <c r="H104" s="9"/>
    </row>
  </sheetData>
  <mergeCells count="18">
    <mergeCell ref="A6:G6"/>
    <mergeCell ref="A7:G7"/>
    <mergeCell ref="A8:H8"/>
    <mergeCell ref="A9:H9"/>
    <mergeCell ref="A10:B10"/>
    <mergeCell ref="A1:A4"/>
    <mergeCell ref="B1:H1"/>
    <mergeCell ref="B2:H2"/>
    <mergeCell ref="B3:H3"/>
    <mergeCell ref="B4:H4"/>
    <mergeCell ref="A39:B39"/>
    <mergeCell ref="A38:H38"/>
    <mergeCell ref="A67:B67"/>
    <mergeCell ref="A66:H66"/>
    <mergeCell ref="A81:B81"/>
    <mergeCell ref="D81:E81"/>
    <mergeCell ref="A80:E80"/>
    <mergeCell ref="F80:H80"/>
  </mergeCells>
  <pageMargins left="0.7" right="0.7" top="0.75" bottom="0.75" header="0.3" footer="0.3"/>
  <pageSetup scale="51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workbookViewId="0">
      <selection activeCell="J11" sqref="J11"/>
    </sheetView>
  </sheetViews>
  <sheetFormatPr defaultRowHeight="15"/>
  <cols>
    <col min="1" max="1" width="24.140625" bestFit="1" customWidth="1"/>
    <col min="8" max="8" width="35.140625" customWidth="1"/>
    <col min="9" max="9" width="24.140625" customWidth="1"/>
  </cols>
  <sheetData>
    <row r="1" spans="1:14" ht="52.5" customHeight="1">
      <c r="A1" s="421"/>
      <c r="B1" s="541" t="s">
        <v>0</v>
      </c>
      <c r="C1" s="541"/>
      <c r="D1" s="541"/>
      <c r="E1" s="541"/>
      <c r="F1" s="541"/>
      <c r="G1" s="541"/>
      <c r="H1" s="541"/>
      <c r="I1" s="421"/>
    </row>
    <row r="2" spans="1:14">
      <c r="A2" s="421"/>
      <c r="B2" s="424" t="s">
        <v>1</v>
      </c>
      <c r="C2" s="424"/>
      <c r="D2" s="424"/>
      <c r="E2" s="424"/>
      <c r="F2" s="424"/>
      <c r="G2" s="424"/>
      <c r="H2" s="424"/>
      <c r="I2" s="421"/>
    </row>
    <row r="3" spans="1:14">
      <c r="A3" s="421"/>
      <c r="B3" s="510" t="s">
        <v>252</v>
      </c>
      <c r="C3" s="510"/>
      <c r="D3" s="510"/>
      <c r="E3" s="510"/>
      <c r="F3" s="510"/>
      <c r="G3" s="510"/>
      <c r="H3" s="510"/>
      <c r="I3" s="421"/>
    </row>
    <row r="4" spans="1:14">
      <c r="A4" s="421"/>
      <c r="B4" s="542" t="s">
        <v>208</v>
      </c>
      <c r="C4" s="542"/>
      <c r="D4" s="542"/>
      <c r="E4" s="542"/>
      <c r="F4" s="542"/>
      <c r="G4" s="542"/>
      <c r="H4" s="542"/>
      <c r="I4" s="421"/>
    </row>
    <row r="5" spans="1:14" ht="15.75" thickBot="1">
      <c r="B5" s="1"/>
      <c r="C5" s="2"/>
      <c r="D5" s="2"/>
      <c r="F5" s="2"/>
      <c r="G5" s="2"/>
      <c r="H5" s="2"/>
      <c r="I5" s="2"/>
    </row>
    <row r="6" spans="1:14" ht="15.75" thickBot="1">
      <c r="A6" s="441" t="s">
        <v>209</v>
      </c>
      <c r="B6" s="442"/>
      <c r="C6" s="442"/>
      <c r="D6" s="442"/>
      <c r="E6" s="442"/>
      <c r="F6" s="442"/>
      <c r="G6" s="442"/>
      <c r="H6" s="543"/>
      <c r="I6" s="3" t="s">
        <v>210</v>
      </c>
    </row>
    <row r="7" spans="1:14" ht="15.75" thickBot="1">
      <c r="A7" s="444"/>
      <c r="B7" s="445"/>
      <c r="C7" s="445"/>
      <c r="D7" s="445"/>
      <c r="E7" s="445"/>
      <c r="F7" s="445"/>
      <c r="G7" s="445"/>
      <c r="H7" s="544"/>
      <c r="I7" s="4" t="s">
        <v>266</v>
      </c>
    </row>
    <row r="8" spans="1:14" ht="16.5" thickBot="1">
      <c r="A8" s="535" t="s">
        <v>6</v>
      </c>
      <c r="B8" s="536"/>
      <c r="C8" s="536"/>
      <c r="D8" s="536"/>
      <c r="E8" s="536"/>
      <c r="F8" s="536"/>
      <c r="G8" s="536"/>
      <c r="H8" s="536"/>
      <c r="I8" s="537"/>
    </row>
    <row r="9" spans="1:14" ht="15.75" thickBot="1">
      <c r="A9" s="532" t="s">
        <v>211</v>
      </c>
      <c r="B9" s="533"/>
      <c r="C9" s="534"/>
    </row>
    <row r="10" spans="1:14">
      <c r="A10" s="353"/>
      <c r="B10" s="353"/>
    </row>
    <row r="11" spans="1:14">
      <c r="A11" s="37" t="s">
        <v>212</v>
      </c>
      <c r="B11" s="38"/>
      <c r="J11" t="s">
        <v>267</v>
      </c>
    </row>
    <row r="12" spans="1:14">
      <c r="A12" s="37" t="s">
        <v>213</v>
      </c>
      <c r="B12" s="38"/>
    </row>
    <row r="13" spans="1:14">
      <c r="A13" s="37" t="s">
        <v>214</v>
      </c>
      <c r="B13" s="38"/>
    </row>
    <row r="14" spans="1:14">
      <c r="A14" s="37" t="s">
        <v>215</v>
      </c>
      <c r="B14" s="38"/>
    </row>
    <row r="15" spans="1:14">
      <c r="A15" s="37" t="s">
        <v>216</v>
      </c>
      <c r="B15" s="38"/>
      <c r="N15" s="34"/>
    </row>
    <row r="16" spans="1:14" ht="15.75" thickBot="1">
      <c r="A16" s="8"/>
      <c r="B16" s="8"/>
    </row>
    <row r="17" spans="1:9" ht="16.5" thickBot="1">
      <c r="A17" s="538" t="s">
        <v>66</v>
      </c>
      <c r="B17" s="539"/>
      <c r="C17" s="539"/>
      <c r="D17" s="539"/>
      <c r="E17" s="539"/>
      <c r="F17" s="539"/>
      <c r="G17" s="539"/>
      <c r="H17" s="539"/>
      <c r="I17" s="540"/>
    </row>
    <row r="18" spans="1:9" ht="15.75" thickBot="1">
      <c r="A18" s="532" t="s">
        <v>211</v>
      </c>
      <c r="B18" s="533"/>
      <c r="C18" s="534"/>
    </row>
    <row r="19" spans="1:9">
      <c r="A19" s="351" t="s">
        <v>217</v>
      </c>
      <c r="B19" s="352"/>
    </row>
    <row r="20" spans="1:9">
      <c r="A20" s="39" t="s">
        <v>218</v>
      </c>
      <c r="B20" s="41"/>
    </row>
    <row r="21" spans="1:9">
      <c r="A21" s="39" t="s">
        <v>219</v>
      </c>
      <c r="B21" s="40"/>
    </row>
    <row r="22" spans="1:9">
      <c r="A22" s="39" t="s">
        <v>220</v>
      </c>
      <c r="B22" s="40"/>
    </row>
    <row r="23" spans="1:9">
      <c r="A23" s="42" t="s">
        <v>221</v>
      </c>
      <c r="B23" s="43"/>
    </row>
    <row r="24" spans="1:9" ht="15.75" thickBot="1">
      <c r="A24" s="44" t="s">
        <v>222</v>
      </c>
      <c r="B24" s="45"/>
    </row>
    <row r="25" spans="1:9">
      <c r="A25" s="8"/>
      <c r="B25" s="46"/>
    </row>
    <row r="26" spans="1:9" ht="15.75" thickBot="1"/>
    <row r="27" spans="1:9">
      <c r="A27" s="47" t="s">
        <v>223</v>
      </c>
      <c r="B27" s="48"/>
    </row>
    <row r="28" spans="1:9">
      <c r="A28" s="49" t="s">
        <v>200</v>
      </c>
    </row>
    <row r="29" spans="1:9">
      <c r="A29" s="49" t="s">
        <v>224</v>
      </c>
    </row>
    <row r="30" spans="1:9">
      <c r="A30" s="49" t="s">
        <v>225</v>
      </c>
    </row>
    <row r="31" spans="1:9">
      <c r="A31" s="49" t="s">
        <v>226</v>
      </c>
    </row>
    <row r="32" spans="1:9" ht="15.75" thickBot="1">
      <c r="A32" s="50" t="s">
        <v>201</v>
      </c>
    </row>
  </sheetData>
  <mergeCells count="11">
    <mergeCell ref="A18:C18"/>
    <mergeCell ref="A9:C9"/>
    <mergeCell ref="A8:I8"/>
    <mergeCell ref="A17:I17"/>
    <mergeCell ref="A1:A4"/>
    <mergeCell ref="B1:H1"/>
    <mergeCell ref="I1:I4"/>
    <mergeCell ref="B2:H2"/>
    <mergeCell ref="B3:H3"/>
    <mergeCell ref="B4:H4"/>
    <mergeCell ref="A6:H7"/>
  </mergeCells>
  <pageMargins left="0.67" right="0.7" top="0.38" bottom="0.75" header="0.27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28</vt:i4>
      </vt:variant>
    </vt:vector>
  </HeadingPairs>
  <TitlesOfParts>
    <vt:vector size="57" baseType="lpstr">
      <vt:lpstr>T&amp;C</vt:lpstr>
      <vt:lpstr>Daman</vt:lpstr>
      <vt:lpstr>Silvassa</vt:lpstr>
      <vt:lpstr>Thane</vt:lpstr>
      <vt:lpstr>Raigad</vt:lpstr>
      <vt:lpstr>Umbergaon</vt:lpstr>
      <vt:lpstr>Vadodra</vt:lpstr>
      <vt:lpstr>Nashik</vt:lpstr>
      <vt:lpstr>GOA</vt:lpstr>
      <vt:lpstr>Bankura</vt:lpstr>
      <vt:lpstr>Chennai-Hossur</vt:lpstr>
      <vt:lpstr>Pondicherry</vt:lpstr>
      <vt:lpstr>Barshi</vt:lpstr>
      <vt:lpstr>Noida</vt:lpstr>
      <vt:lpstr>Haridwar</vt:lpstr>
      <vt:lpstr>Baddi</vt:lpstr>
      <vt:lpstr>Kerala</vt:lpstr>
      <vt:lpstr>Salem</vt:lpstr>
      <vt:lpstr>Guwhati</vt:lpstr>
      <vt:lpstr>Bhuneshwar</vt:lpstr>
      <vt:lpstr>Jammu</vt:lpstr>
      <vt:lpstr>Mehbubnagar</vt:lpstr>
      <vt:lpstr>STOCK POINT- Daman</vt:lpstr>
      <vt:lpstr>Stock Point -Silvassa</vt:lpstr>
      <vt:lpstr>Stock Point- Nagpur</vt:lpstr>
      <vt:lpstr>Nashik Warehouse</vt:lpstr>
      <vt:lpstr>Kolkatta Warehouse</vt:lpstr>
      <vt:lpstr>Chennai Warehouse</vt:lpstr>
      <vt:lpstr>SWEEP</vt:lpstr>
      <vt:lpstr>Baddi!Print_Area</vt:lpstr>
      <vt:lpstr>Bankura!Print_Area</vt:lpstr>
      <vt:lpstr>Barshi!Print_Area</vt:lpstr>
      <vt:lpstr>Bhuneshwar!Print_Area</vt:lpstr>
      <vt:lpstr>'Chennai Warehouse'!Print_Area</vt:lpstr>
      <vt:lpstr>'Chennai-Hossur'!Print_Area</vt:lpstr>
      <vt:lpstr>Daman!Print_Area</vt:lpstr>
      <vt:lpstr>GOA!Print_Area</vt:lpstr>
      <vt:lpstr>Guwhati!Print_Area</vt:lpstr>
      <vt:lpstr>Haridwar!Print_Area</vt:lpstr>
      <vt:lpstr>Jammu!Print_Area</vt:lpstr>
      <vt:lpstr>Kerala!Print_Area</vt:lpstr>
      <vt:lpstr>'Kolkatta Warehouse'!Print_Area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Silvassa!Print_Area</vt:lpstr>
      <vt:lpstr>'STOCK POINT- Daman'!Print_Area</vt:lpstr>
      <vt:lpstr>'Stock Point- Nagpur'!Print_Area</vt:lpstr>
      <vt:lpstr>'Stock Point -Silvassa'!Print_Area</vt:lpstr>
      <vt:lpstr>SWEEP!Print_Area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2016-03-25T10:36:38Z</cp:lastPrinted>
  <dcterms:created xsi:type="dcterms:W3CDTF">2016-01-23T10:10:33Z</dcterms:created>
  <dcterms:modified xsi:type="dcterms:W3CDTF">2016-03-25T10:36:47Z</dcterms:modified>
</cp:coreProperties>
</file>